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dersni\Desktop\"/>
    </mc:Choice>
  </mc:AlternateContent>
  <bookViews>
    <workbookView xWindow="0" yWindow="0" windowWidth="14380" windowHeight="3120"/>
    <workbookView xWindow="0" yWindow="0" windowWidth="51200" windowHeight="28800"/>
  </bookViews>
  <sheets>
    <sheet name="Inter Unit" sheetId="6" r:id="rId1"/>
    <sheet name="Instructions" sheetId="7" r:id="rId2"/>
    <sheet name="Direct Pay Form" sheetId="4" state="hidden" r:id="rId3"/>
  </sheets>
  <definedNames>
    <definedName name="_xlnm._FilterDatabase" localSheetId="2" hidden="1">'Direct Pay Form'!$J$10:$K$21</definedName>
    <definedName name="_xlnm._FilterDatabase" localSheetId="0" hidden="1">'Inter Unit'!#REF!</definedName>
    <definedName name="Accounts" localSheetId="0">'Inter Unit'!#REF!</definedName>
    <definedName name="Accounts">'Direct Pay Form'!$B$38:$I$51</definedName>
    <definedName name="_xlnm.Print_Area" localSheetId="2">'Direct Pay Form'!$A$1:$I$36</definedName>
    <definedName name="_xlnm.Print_Area" localSheetId="0">'Inter Unit'!$A$1:$I$61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6" l="1"/>
  <c r="J12" i="4"/>
  <c r="D12" i="4"/>
  <c r="J11" i="4"/>
  <c r="D11" i="4"/>
  <c r="G25" i="4"/>
  <c r="F25" i="4"/>
  <c r="E25" i="4"/>
  <c r="D25" i="4"/>
  <c r="C25" i="4"/>
  <c r="D15" i="4"/>
  <c r="C15" i="4"/>
  <c r="J13" i="4"/>
  <c r="D13" i="4"/>
  <c r="J14" i="4"/>
  <c r="D14" i="4"/>
  <c r="J15" i="4"/>
  <c r="I24" i="4"/>
  <c r="J24" i="4" s="1"/>
  <c r="G24" i="4"/>
  <c r="I21" i="4"/>
  <c r="J21" i="4" s="1"/>
  <c r="D21" i="4" s="1"/>
  <c r="I22" i="4"/>
  <c r="J22" i="4" s="1"/>
  <c r="I25" i="4"/>
  <c r="J25" i="4" s="1"/>
  <c r="I23" i="4"/>
  <c r="J23" i="4" s="1"/>
  <c r="H22" i="4"/>
  <c r="H23" i="4"/>
  <c r="H24" i="4"/>
  <c r="H25" i="4"/>
  <c r="H21" i="4"/>
  <c r="F18" i="4"/>
  <c r="F8" i="4"/>
  <c r="B21" i="4"/>
  <c r="B26" i="4" s="1"/>
  <c r="B22" i="4"/>
  <c r="B23" i="4"/>
  <c r="B24" i="4"/>
  <c r="B25" i="4"/>
  <c r="B16" i="4"/>
  <c r="C14" i="4"/>
  <c r="C24" i="4"/>
  <c r="D24" i="4"/>
  <c r="E24" i="4"/>
  <c r="F24" i="4"/>
  <c r="C12" i="4"/>
  <c r="C11" i="4"/>
  <c r="C23" i="4"/>
  <c r="G23" i="4"/>
  <c r="F23" i="4"/>
  <c r="E23" i="4"/>
  <c r="D23" i="4"/>
  <c r="C13" i="4"/>
  <c r="G22" i="4"/>
  <c r="C22" i="4"/>
  <c r="D22" i="4"/>
  <c r="E22" i="4"/>
  <c r="F22" i="4"/>
  <c r="G21" i="4"/>
  <c r="F21" i="4"/>
  <c r="E21" i="4"/>
  <c r="H41" i="6" l="1"/>
  <c r="H42" i="6"/>
  <c r="C21" i="4"/>
</calcChain>
</file>

<file path=xl/comments1.xml><?xml version="1.0" encoding="utf-8"?>
<comments xmlns="http://schemas.openxmlformats.org/spreadsheetml/2006/main">
  <authors>
    <author>Shawn Taylor</author>
  </authors>
  <commentList>
    <comment ref="B3" authorId="0" shapeId="0">
      <text>
        <r>
          <rPr>
            <b/>
            <sz val="9"/>
            <color rgb="FF000000"/>
            <rFont val="Tahoma"/>
            <family val="2"/>
          </rPr>
          <t>This is the date that the system will show as the posting date.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5" authorId="0" shapeId="0">
      <text>
        <r>
          <rPr>
            <b/>
            <sz val="9"/>
            <color rgb="FF000000"/>
            <rFont val="Tahoma"/>
            <family val="2"/>
          </rPr>
          <t>This is the person preparing form.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" authorId="0" shapeId="0">
      <text>
        <r>
          <rPr>
            <b/>
            <sz val="9"/>
            <color rgb="FF000000"/>
            <rFont val="Tahoma"/>
            <family val="2"/>
          </rPr>
          <t>This is the extension of the person preparing the form in case of questions.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9" authorId="0" shapeId="0">
      <text>
        <r>
          <rPr>
            <b/>
            <sz val="9"/>
            <color rgb="FF000000"/>
            <rFont val="Tahoma"/>
            <family val="2"/>
          </rPr>
          <t>Description of charge. This will be used for the line description in Data Warehouse and is limited to 30 characters.</t>
        </r>
      </text>
    </comment>
    <comment ref="D11" authorId="0" shapeId="0">
      <text>
        <r>
          <rPr>
            <b/>
            <sz val="10"/>
            <color rgb="FF000000"/>
            <rFont val="Tahoma"/>
            <family val="2"/>
          </rPr>
          <t>Please select the correct business unit that will be PAYING for the charges.</t>
        </r>
      </text>
    </comment>
    <comment ref="D28" authorId="0" shapeId="0">
      <text>
        <r>
          <rPr>
            <b/>
            <sz val="10"/>
            <color rgb="FF000000"/>
            <rFont val="Tahoma"/>
            <family val="2"/>
          </rPr>
          <t>Please select the business unit that will be RECEIVING the payment.</t>
        </r>
      </text>
    </comment>
  </commentList>
</comments>
</file>

<file path=xl/comments2.xml><?xml version="1.0" encoding="utf-8"?>
<comments xmlns="http://schemas.openxmlformats.org/spreadsheetml/2006/main">
  <authors>
    <author>CCristani</author>
  </authors>
  <commentList>
    <comment ref="C8" authorId="0" shapeId="0">
      <text>
        <r>
          <rPr>
            <b/>
            <sz val="8"/>
            <color indexed="81"/>
            <rFont val="Tahoma"/>
            <family val="2"/>
          </rPr>
          <t xml:space="preserve">Drop Down Box
</t>
        </r>
        <r>
          <rPr>
            <sz val="8"/>
            <color indexed="81"/>
            <rFont val="Tahoma"/>
            <family val="2"/>
          </rPr>
          <t>Must enter Business Unit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" authorId="0" shapeId="0">
      <text>
        <r>
          <rPr>
            <b/>
            <sz val="8"/>
            <color indexed="81"/>
            <rFont val="Tahoma"/>
            <family val="2"/>
          </rPr>
          <t xml:space="preserve">Drop Down Box
</t>
        </r>
        <r>
          <rPr>
            <sz val="8"/>
            <color indexed="81"/>
            <rFont val="Tahoma"/>
            <family val="2"/>
          </rPr>
          <t>Must enter Business Unit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8" authorId="0" shapeId="0">
      <text>
        <r>
          <rPr>
            <b/>
            <sz val="8"/>
            <color indexed="81"/>
            <rFont val="Tahoma"/>
            <family val="2"/>
          </rPr>
          <t xml:space="preserve">Drop Down Box
</t>
        </r>
        <r>
          <rPr>
            <sz val="8"/>
            <color indexed="81"/>
            <rFont val="Tahoma"/>
            <family val="2"/>
          </rPr>
          <t>Must enter Business Unit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<sst xmlns="http://schemas.openxmlformats.org/spreadsheetml/2006/main" count="279" uniqueCount="137">
  <si>
    <t>$ Amount</t>
  </si>
  <si>
    <t>ACCT:  (6)</t>
  </si>
  <si>
    <t>FUND:  (5)</t>
  </si>
  <si>
    <t>DEPT:  (4)</t>
  </si>
  <si>
    <t>PROG:  (4)</t>
  </si>
  <si>
    <t>PROJ
GRANT:  (5)</t>
  </si>
  <si>
    <t>Total Amount</t>
  </si>
  <si>
    <t>Sonoma State University</t>
  </si>
  <si>
    <t xml:space="preserve">Business Unit:   </t>
  </si>
  <si>
    <t>Amount</t>
  </si>
  <si>
    <t>ACCOUNT NAME</t>
  </si>
  <si>
    <t>RY042</t>
  </si>
  <si>
    <t>Account #</t>
  </si>
  <si>
    <t>Fund</t>
  </si>
  <si>
    <t>Department</t>
  </si>
  <si>
    <t>to Code</t>
  </si>
  <si>
    <t>to Account #</t>
  </si>
  <si>
    <t>to Fund</t>
  </si>
  <si>
    <t>to Department</t>
  </si>
  <si>
    <t xml:space="preserve">Account Name </t>
  </si>
  <si>
    <t>Row #</t>
  </si>
  <si>
    <t>Column#</t>
  </si>
  <si>
    <t>Input slect</t>
  </si>
  <si>
    <t>Account Number</t>
  </si>
  <si>
    <t xml:space="preserve">Fund </t>
  </si>
  <si>
    <t>Account Name</t>
  </si>
  <si>
    <t>Business Unit</t>
  </si>
  <si>
    <t>Conf Dining</t>
  </si>
  <si>
    <t>Catering - Food</t>
  </si>
  <si>
    <t>Catering - Sales Tax</t>
  </si>
  <si>
    <t>Catering - Beer/Wine</t>
  </si>
  <si>
    <t>RH001</t>
  </si>
  <si>
    <t>CC001</t>
  </si>
  <si>
    <t>1.</t>
  </si>
  <si>
    <t>2.</t>
  </si>
  <si>
    <t>3.</t>
  </si>
  <si>
    <t>4.</t>
  </si>
  <si>
    <t>5.</t>
  </si>
  <si>
    <t>Contact Name</t>
  </si>
  <si>
    <t>Authorized Signature</t>
  </si>
  <si>
    <t>Delivery Instructions</t>
  </si>
  <si>
    <t>Funds sent to external vendor from</t>
  </si>
  <si>
    <t>Name</t>
  </si>
  <si>
    <t>Mail To</t>
  </si>
  <si>
    <t>Telephone Number</t>
  </si>
  <si>
    <t>Business</t>
  </si>
  <si>
    <t>Fax Number</t>
  </si>
  <si>
    <t>Vendor ID</t>
  </si>
  <si>
    <t xml:space="preserve">Mail to </t>
  </si>
  <si>
    <t xml:space="preserve">Extension </t>
  </si>
  <si>
    <t xml:space="preserve">Date </t>
  </si>
  <si>
    <t>Address Street</t>
  </si>
  <si>
    <t xml:space="preserve"> City/State/Zip</t>
  </si>
  <si>
    <t>Lease Number</t>
  </si>
  <si>
    <t>Checks paid from</t>
  </si>
  <si>
    <t>SOCMP (University)</t>
  </si>
  <si>
    <t>Checks deposited to</t>
  </si>
  <si>
    <t>Conferences, Events, and Catering Expense Distribution Form</t>
  </si>
  <si>
    <t>CEC Account Name</t>
  </si>
  <si>
    <t>Catering - Room Use Taxed</t>
  </si>
  <si>
    <t>Catering - Room Use No Tax</t>
  </si>
  <si>
    <t>Catering - Concession</t>
  </si>
  <si>
    <t>Catering - Miscellaneous</t>
  </si>
  <si>
    <t>AM001</t>
  </si>
  <si>
    <t>Rec. Center Space</t>
  </si>
  <si>
    <t>Catering - No Tax Misc.</t>
  </si>
  <si>
    <t>Ameci's Room Use - No Tax</t>
  </si>
  <si>
    <t>SOSSE (Enterprises) 1212100338</t>
  </si>
  <si>
    <t>Catering - Service Charge</t>
  </si>
  <si>
    <t>to Prog</t>
  </si>
  <si>
    <t>CECX</t>
  </si>
  <si>
    <t>Class: (4)</t>
  </si>
  <si>
    <t>Student Union Space</t>
  </si>
  <si>
    <t>GF002</t>
  </si>
  <si>
    <t>SU Tech Services</t>
  </si>
  <si>
    <t>GMC Catering - Beer/Wine</t>
  </si>
  <si>
    <t>GMC Catering - Concession</t>
  </si>
  <si>
    <t>GMC Catering - Food</t>
  </si>
  <si>
    <t>GMC Catering - Miscellaneous</t>
  </si>
  <si>
    <t>GMC Catering - No Tax Misc.</t>
  </si>
  <si>
    <t>GMC Catering - Room Use No Tax</t>
  </si>
  <si>
    <t>GMC Catering - Room Use Taxed</t>
  </si>
  <si>
    <t>GMC Catering - Sales Tax</t>
  </si>
  <si>
    <t>GMC Catering - Service Charge</t>
  </si>
  <si>
    <t>Proj Grant</t>
  </si>
  <si>
    <t>Rec. Center Intramurals</t>
  </si>
  <si>
    <t>Rec Center Intramurals</t>
  </si>
  <si>
    <t>SO309</t>
  </si>
  <si>
    <t>SO323</t>
  </si>
  <si>
    <t>Conf Dining - Sales Tax</t>
  </si>
  <si>
    <t>Ameci's - Miscellaneous</t>
  </si>
  <si>
    <t>Ameci's Food</t>
  </si>
  <si>
    <t>Prepared By:</t>
  </si>
  <si>
    <t xml:space="preserve">Extension: </t>
  </si>
  <si>
    <t>Description:</t>
  </si>
  <si>
    <t>SOSSE (Enterprises)</t>
  </si>
  <si>
    <t>SOFDN (Foundation)</t>
  </si>
  <si>
    <t>SOASI (Associated Students)</t>
  </si>
  <si>
    <t>Paid To:</t>
  </si>
  <si>
    <t>Paid From:</t>
  </si>
  <si>
    <t>Account</t>
  </si>
  <si>
    <t>Dept ID</t>
  </si>
  <si>
    <t>Program</t>
  </si>
  <si>
    <t>Class</t>
  </si>
  <si>
    <t>Project/Grant</t>
  </si>
  <si>
    <t>Approved By:</t>
  </si>
  <si>
    <t>Date:</t>
  </si>
  <si>
    <t>Attach back up documentation and approval for paid from.</t>
  </si>
  <si>
    <t>Inter Unit Expense
Distribution Form</t>
  </si>
  <si>
    <t>Ref./Invoice Number:</t>
  </si>
  <si>
    <t>Total Paid To:</t>
  </si>
  <si>
    <t>Total Paid From:</t>
  </si>
  <si>
    <t>Date to post:</t>
  </si>
  <si>
    <t>Form updated 6-1-2020</t>
  </si>
  <si>
    <t>Instructions</t>
  </si>
  <si>
    <t>Enter date you would like for journal to post.</t>
  </si>
  <si>
    <t xml:space="preserve">Enter your name or the name of the person who will be the contact for this charge </t>
  </si>
  <si>
    <t>Enter the phone extension for the person indicated above</t>
  </si>
  <si>
    <t>Enter a desired reference/invoice number for this charge</t>
  </si>
  <si>
    <t>Enter a brief description of the charge</t>
  </si>
  <si>
    <t>6.</t>
  </si>
  <si>
    <t>Select the correct business unit from the drop-drow that will be paying the invoice.</t>
  </si>
  <si>
    <t>7.</t>
  </si>
  <si>
    <t>Enter the chartstring(s) that the paying business unit has requested</t>
  </si>
  <si>
    <t>8.</t>
  </si>
  <si>
    <t>Select the correct business unit from the drop-drow that will be receiving the payment</t>
  </si>
  <si>
    <t>Enter the chartstring(s) that the receiving business unit has requested</t>
  </si>
  <si>
    <t>9.</t>
  </si>
  <si>
    <t>10.</t>
  </si>
  <si>
    <t>Variance:</t>
  </si>
  <si>
    <t>Verify that the payment/receipt balances</t>
  </si>
  <si>
    <t>11.</t>
  </si>
  <si>
    <t xml:space="preserve">Compile all relevant backup for charges. Can be PDF, Excel, Word, or text files. </t>
  </si>
  <si>
    <t>12.</t>
  </si>
  <si>
    <t>Compile all relevant approvals for all funds/depts referencedin step 7.</t>
  </si>
  <si>
    <t>13.</t>
  </si>
  <si>
    <t>Email all files to journal.reclass@sonoma.edu with "Inter-Unit" in subject 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</si>
</sst>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</numFmts>
  <fonts count="45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i/>
      <sz val="10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8"/>
      <color indexed="81"/>
      <name val="Tahoma"/>
      <family val="2"/>
    </font>
    <font>
      <sz val="13"/>
      <name val="Geneva"/>
      <family val="2"/>
    </font>
    <font>
      <b/>
      <sz val="10"/>
      <name val="Geneva"/>
      <family val="2"/>
    </font>
    <font>
      <b/>
      <sz val="8"/>
      <name val="Arial"/>
      <family val="2"/>
    </font>
    <font>
      <sz val="10"/>
      <name val="Geneva"/>
      <family val="2"/>
    </font>
    <font>
      <b/>
      <sz val="14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3"/>
      <color indexed="8"/>
      <name val="Geneva"/>
      <family val="2"/>
    </font>
    <font>
      <b/>
      <sz val="10"/>
      <color indexed="8"/>
      <name val="Geneva"/>
      <family val="2"/>
    </font>
    <font>
      <b/>
      <i/>
      <sz val="10"/>
      <name val="Arial"/>
      <family val="2"/>
    </font>
    <font>
      <b/>
      <i/>
      <sz val="12"/>
      <color indexed="61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b/>
      <i/>
      <sz val="24"/>
      <name val="Arial"/>
      <family val="2"/>
    </font>
    <font>
      <b/>
      <i/>
      <sz val="14"/>
      <name val="Times New Roman"/>
      <family val="1"/>
    </font>
    <font>
      <b/>
      <i/>
      <sz val="14"/>
      <name val="Arial"/>
      <family val="2"/>
    </font>
    <font>
      <i/>
      <sz val="14"/>
      <name val="Arial"/>
      <family val="2"/>
    </font>
    <font>
      <sz val="14"/>
      <color indexed="8"/>
      <name val="Arial"/>
      <family val="2"/>
    </font>
    <font>
      <b/>
      <sz val="1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rgb="FF000000"/>
      <name val="Tahoma"/>
      <family val="2"/>
    </font>
    <font>
      <b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rgb="FF8DBAE6"/>
        <bgColor indexed="31"/>
      </patternFill>
    </fill>
    <fill>
      <patternFill patternType="solid">
        <fgColor rgb="FF8DBAE6"/>
        <bgColor auto="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5" fillId="0" borderId="3" xfId="0" applyFont="1" applyBorder="1"/>
    <xf numFmtId="0" fontId="15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NumberFormat="1" applyFont="1" applyBorder="1" applyAlignment="1" applyProtection="1">
      <alignment horizontal="right"/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5" fillId="0" borderId="4" xfId="0" applyNumberFormat="1" applyFont="1" applyBorder="1" applyAlignment="1" applyProtection="1">
      <alignment horizontal="right"/>
      <protection locked="0"/>
    </xf>
    <xf numFmtId="0" fontId="5" fillId="0" borderId="1" xfId="0" applyNumberFormat="1" applyFont="1" applyBorder="1" applyAlignment="1" applyProtection="1">
      <alignment horizontal="left"/>
      <protection locked="0"/>
    </xf>
    <xf numFmtId="0" fontId="5" fillId="0" borderId="2" xfId="0" applyNumberFormat="1" applyFont="1" applyBorder="1" applyAlignment="1" applyProtection="1">
      <alignment horizontal="left"/>
      <protection locked="0"/>
    </xf>
    <xf numFmtId="0" fontId="17" fillId="0" borderId="1" xfId="0" applyFont="1" applyBorder="1"/>
    <xf numFmtId="44" fontId="5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44" fontId="18" fillId="0" borderId="5" xfId="1" applyFont="1" applyBorder="1" applyAlignment="1">
      <alignment horizontal="left"/>
    </xf>
    <xf numFmtId="0" fontId="9" fillId="0" borderId="0" xfId="0" applyFont="1" applyAlignment="1">
      <alignment horizontal="center"/>
    </xf>
    <xf numFmtId="0" fontId="5" fillId="0" borderId="6" xfId="0" applyNumberFormat="1" applyFont="1" applyBorder="1" applyAlignment="1" applyProtection="1">
      <alignment horizontal="right"/>
      <protection locked="0"/>
    </xf>
    <xf numFmtId="44" fontId="5" fillId="0" borderId="7" xfId="0" applyNumberFormat="1" applyFont="1" applyBorder="1" applyAlignment="1" applyProtection="1">
      <alignment horizontal="center"/>
      <protection locked="0"/>
    </xf>
    <xf numFmtId="0" fontId="5" fillId="0" borderId="1" xfId="0" applyNumberFormat="1" applyFont="1" applyFill="1" applyBorder="1" applyAlignment="1" applyProtection="1">
      <alignment horizontal="right"/>
      <protection locked="0"/>
    </xf>
    <xf numFmtId="44" fontId="5" fillId="0" borderId="7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49" fontId="0" fillId="0" borderId="0" xfId="0" applyNumberForma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44" fontId="5" fillId="0" borderId="0" xfId="0" applyNumberFormat="1" applyFont="1" applyBorder="1" applyAlignment="1" applyProtection="1">
      <alignment horizontal="center"/>
      <protection locked="0"/>
    </xf>
    <xf numFmtId="0" fontId="5" fillId="0" borderId="0" xfId="0" applyNumberFormat="1" applyFont="1" applyBorder="1" applyAlignment="1" applyProtection="1">
      <alignment horizontal="right"/>
      <protection locked="0"/>
    </xf>
    <xf numFmtId="0" fontId="5" fillId="0" borderId="0" xfId="0" applyNumberFormat="1" applyFont="1" applyBorder="1" applyAlignment="1" applyProtection="1">
      <alignment horizontal="left"/>
      <protection locked="0"/>
    </xf>
    <xf numFmtId="0" fontId="4" fillId="0" borderId="0" xfId="0" applyNumberFormat="1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4" xfId="0" applyNumberFormat="1" applyFont="1" applyBorder="1" applyAlignment="1" applyProtection="1">
      <alignment horizontal="right"/>
    </xf>
    <xf numFmtId="0" fontId="5" fillId="0" borderId="6" xfId="0" applyNumberFormat="1" applyFont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right"/>
    </xf>
    <xf numFmtId="0" fontId="4" fillId="0" borderId="8" xfId="0" applyNumberFormat="1" applyFont="1" applyBorder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center" vertical="center"/>
    </xf>
    <xf numFmtId="44" fontId="5" fillId="0" borderId="8" xfId="0" applyNumberFormat="1" applyFont="1" applyBorder="1" applyAlignment="1" applyProtection="1">
      <alignment horizontal="center"/>
    </xf>
    <xf numFmtId="44" fontId="5" fillId="0" borderId="1" xfId="0" applyNumberFormat="1" applyFont="1" applyBorder="1" applyAlignment="1" applyProtection="1">
      <alignment horizontal="center"/>
    </xf>
    <xf numFmtId="44" fontId="5" fillId="0" borderId="7" xfId="0" applyNumberFormat="1" applyFont="1" applyBorder="1" applyAlignment="1" applyProtection="1">
      <alignment horizontal="center"/>
    </xf>
    <xf numFmtId="44" fontId="18" fillId="0" borderId="5" xfId="1" applyFont="1" applyBorder="1" applyAlignment="1" applyProtection="1">
      <alignment horizontal="left"/>
    </xf>
    <xf numFmtId="164" fontId="6" fillId="0" borderId="9" xfId="0" applyNumberFormat="1" applyFont="1" applyBorder="1" applyAlignment="1" applyProtection="1">
      <alignment horizontal="left" vertical="center"/>
      <protection locked="0"/>
    </xf>
    <xf numFmtId="0" fontId="21" fillId="0" borderId="0" xfId="0" applyFont="1" applyAlignment="1"/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/>
    </xf>
    <xf numFmtId="0" fontId="23" fillId="0" borderId="0" xfId="0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4" xfId="0" applyNumberFormat="1" applyFont="1" applyFill="1" applyBorder="1" applyAlignment="1" applyProtection="1">
      <alignment horizontal="right"/>
    </xf>
    <xf numFmtId="0" fontId="5" fillId="2" borderId="1" xfId="0" applyNumberFormat="1" applyFont="1" applyFill="1" applyBorder="1" applyAlignment="1" applyProtection="1">
      <alignment horizontal="right"/>
    </xf>
    <xf numFmtId="0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27" fillId="0" borderId="0" xfId="0" applyNumberFormat="1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7" fillId="3" borderId="1" xfId="0" applyFont="1" applyFill="1" applyBorder="1" applyAlignment="1" applyProtection="1">
      <alignment horizontal="center" vertical="center"/>
      <protection locked="0"/>
    </xf>
    <xf numFmtId="8" fontId="5" fillId="0" borderId="5" xfId="0" applyNumberFormat="1" applyFont="1" applyBorder="1" applyAlignment="1" applyProtection="1">
      <alignment horizontal="center"/>
      <protection locked="0"/>
    </xf>
    <xf numFmtId="0" fontId="17" fillId="0" borderId="0" xfId="0" applyFont="1" applyBorder="1"/>
    <xf numFmtId="0" fontId="2" fillId="0" borderId="0" xfId="0" applyFont="1" applyFill="1" applyBorder="1" applyAlignment="1">
      <alignment horizontal="center"/>
    </xf>
    <xf numFmtId="0" fontId="5" fillId="0" borderId="2" xfId="0" applyNumberFormat="1" applyFont="1" applyBorder="1" applyAlignment="1" applyProtection="1">
      <alignment horizontal="center"/>
      <protection locked="0"/>
    </xf>
    <xf numFmtId="0" fontId="5" fillId="0" borderId="4" xfId="0" applyNumberFormat="1" applyFont="1" applyBorder="1" applyAlignment="1" applyProtection="1">
      <alignment horizontal="center"/>
      <protection locked="0"/>
    </xf>
    <xf numFmtId="0" fontId="5" fillId="0" borderId="6" xfId="0" applyNumberFormat="1" applyFont="1" applyBorder="1" applyAlignment="1" applyProtection="1">
      <alignment horizontal="center"/>
      <protection locked="0"/>
    </xf>
    <xf numFmtId="0" fontId="5" fillId="0" borderId="1" xfId="0" applyNumberFormat="1" applyFont="1" applyFill="1" applyBorder="1" applyAlignment="1" applyProtection="1">
      <alignment horizontal="center"/>
      <protection locked="0"/>
    </xf>
    <xf numFmtId="0" fontId="17" fillId="0" borderId="7" xfId="0" applyFont="1" applyBorder="1"/>
    <xf numFmtId="0" fontId="30" fillId="0" borderId="8" xfId="0" applyFont="1" applyBorder="1" applyAlignment="1">
      <alignment horizontal="left"/>
    </xf>
    <xf numFmtId="0" fontId="30" fillId="0" borderId="1" xfId="0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49" fontId="6" fillId="0" borderId="10" xfId="0" applyNumberFormat="1" applyFont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Alignment="1"/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/>
    <xf numFmtId="0" fontId="5" fillId="0" borderId="0" xfId="0" applyFont="1" applyBorder="1" applyAlignment="1">
      <alignment horizontal="right" vertical="center"/>
    </xf>
    <xf numFmtId="0" fontId="37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44" fontId="40" fillId="0" borderId="0" xfId="1" applyFont="1" applyBorder="1" applyAlignment="1">
      <alignment horizontal="center" shrinkToFit="1"/>
    </xf>
    <xf numFmtId="0" fontId="38" fillId="0" borderId="0" xfId="0" applyFont="1" applyBorder="1" applyAlignment="1">
      <alignment horizontal="right"/>
    </xf>
    <xf numFmtId="0" fontId="18" fillId="0" borderId="8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34" fillId="0" borderId="0" xfId="0" applyFont="1" applyAlignment="1"/>
    <xf numFmtId="0" fontId="33" fillId="0" borderId="0" xfId="0" applyFont="1" applyAlignment="1">
      <alignment vertical="center"/>
    </xf>
    <xf numFmtId="0" fontId="5" fillId="0" borderId="0" xfId="0" applyFont="1" applyBorder="1" applyAlignment="1">
      <alignment horizontal="right"/>
    </xf>
    <xf numFmtId="0" fontId="37" fillId="0" borderId="10" xfId="0" applyFont="1" applyBorder="1" applyAlignment="1">
      <alignment horizontal="left"/>
    </xf>
    <xf numFmtId="49" fontId="5" fillId="0" borderId="10" xfId="0" applyNumberFormat="1" applyFont="1" applyBorder="1" applyAlignment="1" applyProtection="1">
      <alignment horizontal="left" vertical="center" shrinkToFit="1"/>
      <protection locked="0"/>
    </xf>
    <xf numFmtId="0" fontId="36" fillId="0" borderId="0" xfId="0" applyFont="1" applyBorder="1" applyAlignment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 vertical="center" shrinkToFit="1"/>
    </xf>
    <xf numFmtId="44" fontId="39" fillId="0" borderId="15" xfId="1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44" fontId="39" fillId="0" borderId="17" xfId="1" applyFont="1" applyBorder="1" applyAlignment="1">
      <alignment horizontal="center" vertical="center" shrinkToFit="1"/>
    </xf>
    <xf numFmtId="44" fontId="40" fillId="0" borderId="20" xfId="1" applyFont="1" applyBorder="1" applyAlignment="1">
      <alignment horizontal="center" shrinkToFit="1"/>
    </xf>
    <xf numFmtId="0" fontId="5" fillId="0" borderId="10" xfId="0" applyFont="1" applyBorder="1" applyAlignment="1"/>
    <xf numFmtId="0" fontId="5" fillId="0" borderId="0" xfId="0" applyFont="1" applyBorder="1" applyAlignment="1" applyProtection="1">
      <alignment horizontal="left" shrinkToFit="1"/>
      <protection locked="0"/>
    </xf>
    <xf numFmtId="0" fontId="5" fillId="0" borderId="0" xfId="0" applyFont="1" applyAlignment="1">
      <alignment horizontal="right"/>
    </xf>
    <xf numFmtId="49" fontId="0" fillId="0" borderId="0" xfId="0" applyNumberFormat="1"/>
    <xf numFmtId="49" fontId="5" fillId="0" borderId="0" xfId="0" applyNumberFormat="1" applyFont="1"/>
    <xf numFmtId="0" fontId="5" fillId="0" borderId="0" xfId="0" applyFont="1"/>
    <xf numFmtId="0" fontId="38" fillId="0" borderId="18" xfId="0" applyFont="1" applyBorder="1" applyAlignment="1">
      <alignment horizontal="right"/>
    </xf>
    <xf numFmtId="0" fontId="38" fillId="0" borderId="19" xfId="0" applyFont="1" applyBorder="1" applyAlignment="1">
      <alignment horizontal="right"/>
    </xf>
    <xf numFmtId="0" fontId="37" fillId="0" borderId="0" xfId="0" applyFont="1" applyBorder="1" applyAlignment="1">
      <alignment horizontal="center"/>
    </xf>
    <xf numFmtId="0" fontId="38" fillId="4" borderId="0" xfId="0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14" fontId="5" fillId="0" borderId="10" xfId="0" applyNumberFormat="1" applyFont="1" applyBorder="1" applyAlignment="1" applyProtection="1">
      <alignment horizontal="left" wrapText="1"/>
      <protection locked="0"/>
    </xf>
    <xf numFmtId="0" fontId="5" fillId="0" borderId="10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>
      <alignment horizontal="right" shrinkToFit="1"/>
    </xf>
    <xf numFmtId="0" fontId="38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38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38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Border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5" fillId="0" borderId="10" xfId="0" applyFont="1" applyBorder="1" applyAlignment="1" applyProtection="1">
      <alignment horizontal="left" shrinkToFit="1"/>
      <protection locked="0"/>
    </xf>
    <xf numFmtId="49" fontId="44" fillId="0" borderId="0" xfId="0" applyNumberFormat="1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9" xfId="0" applyFon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7" fillId="3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</xf>
    <xf numFmtId="0" fontId="26" fillId="3" borderId="2" xfId="0" applyFont="1" applyFill="1" applyBorder="1" applyAlignment="1">
      <alignment horizontal="right" vertical="center"/>
    </xf>
    <xf numFmtId="0" fontId="26" fillId="3" borderId="9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9" fillId="0" borderId="0" xfId="0" applyFont="1" applyAlignment="1">
      <alignment horizontal="right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/>
      <protection locked="0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3" borderId="2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8DBAE6"/>
      <color rgb="FF8AA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520700</xdr:colOff>
      <xdr:row>0</xdr:row>
      <xdr:rowOff>76200</xdr:rowOff>
    </xdr:from>
    <xdr:to>
      <xdr:col>3</xdr:col>
      <xdr:colOff>63500</xdr:colOff>
      <xdr:row>0</xdr:row>
      <xdr:rowOff>961103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03AD8D6-8079-964A-9543-512AEE033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6400" y="76200"/>
          <a:ext cx="2032000" cy="8849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431800</xdr:colOff>
      <xdr:row>2</xdr:row>
      <xdr:rowOff>0</xdr:rowOff>
    </xdr:from>
    <xdr:to>
      <xdr:col>1</xdr:col>
      <xdr:colOff>1333500</xdr:colOff>
      <xdr:row>5</xdr:row>
      <xdr:rowOff>177800</xdr:rowOff>
    </xdr:to>
    <xdr:pic>
      <xdr:nvPicPr>
        <xdr:cNvPr id="1387" name="Picture 28">
          <a:extLst>
            <a:ext uri="{FF2B5EF4-FFF2-40B4-BE49-F238E27FC236}">
              <a16:creationId xmlns:a16="http://schemas.microsoft.com/office/drawing/2014/main" id="{8DE1983E-FB2C-B945-85D9-E564F9739BD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279400"/>
          <a:ext cx="9017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IV49"/>
  <sheetViews>
    <sheetView showGridLines="0" showRowColHeaders="0" showZeros="0" tabSelected="1" zoomScaleNormal="100" zoomScaleSheetLayoutView="100" workbookViewId="0">
      <selection activeCell="B40" sqref="B40"/>
    </sheetView>
    <sheetView tabSelected="1" workbookViewId="1">
      <selection activeCell="G44" sqref="G44"/>
    </sheetView>
  </sheetViews>
  <sheetFormatPr defaultColWidth="0" defaultRowHeight="24" customHeight="1" zeroHeight="1"/>
  <cols>
    <col min="1" max="1" width="7" style="96" customWidth="1"/>
    <col min="2" max="7" width="16.81640625" style="96" customWidth="1"/>
    <col min="8" max="8" width="16.81640625" style="102" customWidth="1"/>
    <col min="9" max="9" width="7" style="96" customWidth="1"/>
    <col min="10" max="11" width="7.453125" style="96" hidden="1" customWidth="1"/>
    <col min="12" max="12" width="32.6328125" style="104" hidden="1" customWidth="1"/>
    <col min="13" max="256" width="7.453125" style="96" hidden="1" customWidth="1"/>
    <col min="257" max="16384" width="9.1796875" style="96" hidden="1"/>
  </cols>
  <sheetData>
    <row r="1" spans="2:12" ht="79" customHeight="1">
      <c r="B1" s="109"/>
      <c r="D1" s="110"/>
      <c r="E1" s="141" t="s">
        <v>108</v>
      </c>
      <c r="F1" s="141"/>
      <c r="G1" s="141"/>
      <c r="H1" s="141"/>
    </row>
    <row r="2" spans="2:12" ht="24" customHeight="1">
      <c r="B2" s="97"/>
      <c r="C2" s="98"/>
      <c r="D2" s="99"/>
      <c r="E2" s="99"/>
      <c r="F2" s="99"/>
      <c r="G2" s="97"/>
      <c r="H2" s="100"/>
    </row>
    <row r="3" spans="2:12" ht="36" customHeight="1">
      <c r="B3" s="133" t="s">
        <v>112</v>
      </c>
      <c r="C3" s="133"/>
      <c r="D3" s="134"/>
      <c r="E3" s="135"/>
      <c r="F3" s="135"/>
      <c r="G3" s="135"/>
      <c r="H3" s="135"/>
      <c r="L3" s="96"/>
    </row>
    <row r="4" spans="2:12" ht="6" customHeight="1">
      <c r="B4" s="125"/>
      <c r="C4" s="125"/>
      <c r="D4" s="124"/>
      <c r="E4" s="124"/>
      <c r="F4" s="124"/>
      <c r="G4" s="124"/>
      <c r="H4" s="124"/>
    </row>
    <row r="5" spans="2:12" ht="36" customHeight="1">
      <c r="B5" s="133" t="s">
        <v>92</v>
      </c>
      <c r="C5" s="133"/>
      <c r="D5" s="142"/>
      <c r="E5" s="142"/>
      <c r="F5" s="142"/>
      <c r="G5" s="101" t="s">
        <v>93</v>
      </c>
      <c r="H5" s="113"/>
    </row>
    <row r="6" spans="2:12" ht="6" customHeight="1">
      <c r="B6" s="125"/>
      <c r="C6" s="125"/>
      <c r="D6" s="124"/>
      <c r="E6" s="124"/>
      <c r="F6" s="124"/>
      <c r="G6" s="124"/>
      <c r="H6" s="124"/>
    </row>
    <row r="7" spans="2:12" ht="36" customHeight="1">
      <c r="B7" s="133" t="s">
        <v>109</v>
      </c>
      <c r="C7" s="133"/>
      <c r="D7" s="142"/>
      <c r="E7" s="142"/>
      <c r="F7" s="142"/>
      <c r="G7" s="142"/>
      <c r="H7" s="142"/>
    </row>
    <row r="8" spans="2:12" ht="6" customHeight="1">
      <c r="B8" s="125"/>
      <c r="C8" s="125"/>
      <c r="D8" s="124"/>
      <c r="E8" s="124"/>
      <c r="F8" s="124"/>
      <c r="G8" s="124"/>
      <c r="H8" s="124"/>
    </row>
    <row r="9" spans="2:12" ht="36" customHeight="1">
      <c r="B9" s="133" t="s">
        <v>94</v>
      </c>
      <c r="C9" s="133"/>
      <c r="D9" s="142"/>
      <c r="E9" s="142"/>
      <c r="F9" s="142"/>
      <c r="G9" s="142"/>
      <c r="H9" s="142"/>
    </row>
    <row r="10" spans="2:12" ht="24" customHeight="1">
      <c r="L10" s="104" t="s">
        <v>55</v>
      </c>
    </row>
    <row r="11" spans="2:12" s="103" customFormat="1" ht="24" customHeight="1">
      <c r="B11" s="132" t="s">
        <v>99</v>
      </c>
      <c r="C11" s="132"/>
      <c r="D11" s="137" t="s">
        <v>55</v>
      </c>
      <c r="E11" s="138"/>
      <c r="F11" s="138"/>
      <c r="G11" s="138"/>
      <c r="H11" s="139"/>
      <c r="L11" s="104" t="s">
        <v>95</v>
      </c>
    </row>
    <row r="12" spans="2:12" ht="12" customHeight="1" thickBot="1">
      <c r="B12" s="94"/>
      <c r="C12" s="94"/>
      <c r="D12" s="94"/>
      <c r="E12" s="94"/>
      <c r="F12" s="94"/>
      <c r="G12" s="94"/>
      <c r="H12" s="95"/>
      <c r="L12" s="104" t="s">
        <v>96</v>
      </c>
    </row>
    <row r="13" spans="2:12" ht="24" customHeight="1" thickBot="1">
      <c r="B13" s="115" t="s">
        <v>100</v>
      </c>
      <c r="C13" s="116" t="s">
        <v>13</v>
      </c>
      <c r="D13" s="116" t="s">
        <v>101</v>
      </c>
      <c r="E13" s="116" t="s">
        <v>102</v>
      </c>
      <c r="F13" s="116" t="s">
        <v>104</v>
      </c>
      <c r="G13" s="116" t="s">
        <v>103</v>
      </c>
      <c r="H13" s="117" t="s">
        <v>9</v>
      </c>
      <c r="I13" s="102"/>
      <c r="L13" s="104" t="s">
        <v>97</v>
      </c>
    </row>
    <row r="14" spans="2:12" ht="24" customHeight="1" thickTop="1">
      <c r="B14" s="118"/>
      <c r="C14" s="107"/>
      <c r="D14" s="107"/>
      <c r="E14" s="107"/>
      <c r="F14" s="107"/>
      <c r="G14" s="107"/>
      <c r="H14" s="119"/>
    </row>
    <row r="15" spans="2:12" ht="24" customHeight="1">
      <c r="B15" s="118"/>
      <c r="C15" s="107"/>
      <c r="D15" s="107"/>
      <c r="E15" s="107"/>
      <c r="F15" s="107"/>
      <c r="G15" s="107"/>
      <c r="H15" s="119"/>
    </row>
    <row r="16" spans="2:12" ht="24" customHeight="1">
      <c r="B16" s="118"/>
      <c r="C16" s="107"/>
      <c r="D16" s="107"/>
      <c r="E16" s="107"/>
      <c r="F16" s="107"/>
      <c r="G16" s="107"/>
      <c r="H16" s="119"/>
    </row>
    <row r="17" spans="2:9" ht="24" customHeight="1">
      <c r="B17" s="118"/>
      <c r="C17" s="107"/>
      <c r="D17" s="107"/>
      <c r="E17" s="107"/>
      <c r="F17" s="107"/>
      <c r="G17" s="107"/>
      <c r="H17" s="119"/>
    </row>
    <row r="18" spans="2:9" ht="24" customHeight="1">
      <c r="B18" s="118"/>
      <c r="C18" s="107"/>
      <c r="D18" s="107"/>
      <c r="E18" s="107"/>
      <c r="F18" s="107"/>
      <c r="G18" s="107"/>
      <c r="H18" s="119"/>
    </row>
    <row r="19" spans="2:9" ht="24" customHeight="1">
      <c r="B19" s="118"/>
      <c r="C19" s="107"/>
      <c r="D19" s="107"/>
      <c r="E19" s="108"/>
      <c r="F19" s="108"/>
      <c r="G19" s="108"/>
      <c r="H19" s="121"/>
    </row>
    <row r="20" spans="2:9" ht="24" customHeight="1">
      <c r="B20" s="120"/>
      <c r="C20" s="108"/>
      <c r="D20" s="108"/>
      <c r="E20" s="108"/>
      <c r="F20" s="108"/>
      <c r="G20" s="108"/>
      <c r="H20" s="121"/>
    </row>
    <row r="21" spans="2:9" ht="24" customHeight="1">
      <c r="B21" s="120"/>
      <c r="C21" s="108"/>
      <c r="D21" s="108"/>
      <c r="E21" s="108"/>
      <c r="F21" s="108"/>
      <c r="G21" s="108"/>
      <c r="H21" s="121"/>
    </row>
    <row r="22" spans="2:9" ht="24" customHeight="1">
      <c r="B22" s="120"/>
      <c r="C22" s="108"/>
      <c r="D22" s="108"/>
      <c r="E22" s="108"/>
      <c r="F22" s="108"/>
      <c r="G22" s="108"/>
      <c r="H22" s="121"/>
    </row>
    <row r="23" spans="2:9" ht="24" customHeight="1">
      <c r="B23" s="120"/>
      <c r="C23" s="108"/>
      <c r="D23" s="108"/>
      <c r="E23" s="108"/>
      <c r="F23" s="108"/>
      <c r="G23" s="108"/>
      <c r="H23" s="121"/>
    </row>
    <row r="24" spans="2:9" ht="24" customHeight="1" thickBot="1">
      <c r="B24" s="129" t="s">
        <v>111</v>
      </c>
      <c r="C24" s="130"/>
      <c r="D24" s="130"/>
      <c r="E24" s="130"/>
      <c r="F24" s="130"/>
      <c r="G24" s="130"/>
      <c r="H24" s="122">
        <f>SUM(H14:H23)</f>
        <v>0</v>
      </c>
    </row>
    <row r="25" spans="2:9" ht="6" customHeight="1">
      <c r="B25" s="106"/>
      <c r="C25" s="106"/>
      <c r="D25" s="106"/>
      <c r="E25" s="106"/>
      <c r="F25" s="106"/>
      <c r="G25" s="106"/>
      <c r="H25" s="105"/>
    </row>
    <row r="26" spans="2:9" ht="17.5">
      <c r="B26" s="140" t="s">
        <v>107</v>
      </c>
      <c r="C26" s="140"/>
      <c r="D26" s="140"/>
      <c r="E26" s="140"/>
      <c r="F26" s="140"/>
      <c r="G26" s="140"/>
      <c r="H26" s="140"/>
      <c r="I26" s="114"/>
    </row>
    <row r="27" spans="2:9" ht="24" customHeight="1"/>
    <row r="28" spans="2:9" ht="24" customHeight="1">
      <c r="B28" s="132" t="s">
        <v>98</v>
      </c>
      <c r="C28" s="132"/>
      <c r="D28" s="137" t="s">
        <v>97</v>
      </c>
      <c r="E28" s="138"/>
      <c r="F28" s="138"/>
      <c r="G28" s="138"/>
      <c r="H28" s="139"/>
    </row>
    <row r="29" spans="2:9" ht="12" customHeight="1" thickBot="1">
      <c r="B29" s="94"/>
      <c r="C29" s="94"/>
      <c r="D29" s="94"/>
      <c r="E29" s="94"/>
      <c r="F29" s="94"/>
      <c r="G29" s="94"/>
      <c r="H29" s="95"/>
    </row>
    <row r="30" spans="2:9" ht="24" customHeight="1" thickBot="1">
      <c r="B30" s="115" t="s">
        <v>100</v>
      </c>
      <c r="C30" s="116" t="s">
        <v>13</v>
      </c>
      <c r="D30" s="116" t="s">
        <v>101</v>
      </c>
      <c r="E30" s="116" t="s">
        <v>102</v>
      </c>
      <c r="F30" s="116" t="s">
        <v>104</v>
      </c>
      <c r="G30" s="116" t="s">
        <v>103</v>
      </c>
      <c r="H30" s="117" t="s">
        <v>9</v>
      </c>
    </row>
    <row r="31" spans="2:9" ht="24" customHeight="1" thickTop="1">
      <c r="B31" s="118"/>
      <c r="C31" s="107"/>
      <c r="D31" s="107"/>
      <c r="E31" s="107"/>
      <c r="F31" s="107"/>
      <c r="G31" s="107"/>
      <c r="H31" s="119"/>
    </row>
    <row r="32" spans="2:9" ht="24" customHeight="1">
      <c r="B32" s="118"/>
      <c r="C32" s="107"/>
      <c r="D32" s="107"/>
      <c r="E32" s="107"/>
      <c r="F32" s="107"/>
      <c r="G32" s="107"/>
      <c r="H32" s="119"/>
    </row>
    <row r="33" spans="2:9" ht="24" customHeight="1">
      <c r="B33" s="118"/>
      <c r="C33" s="107"/>
      <c r="D33" s="107"/>
      <c r="E33" s="107"/>
      <c r="F33" s="107"/>
      <c r="G33" s="107"/>
      <c r="H33" s="119"/>
    </row>
    <row r="34" spans="2:9" ht="24" customHeight="1">
      <c r="B34" s="118"/>
      <c r="C34" s="107"/>
      <c r="D34" s="107"/>
      <c r="E34" s="107"/>
      <c r="F34" s="107"/>
      <c r="G34" s="107"/>
      <c r="H34" s="119"/>
    </row>
    <row r="35" spans="2:9" ht="24" customHeight="1">
      <c r="B35" s="118"/>
      <c r="C35" s="107"/>
      <c r="D35" s="107"/>
      <c r="E35" s="107"/>
      <c r="F35" s="107"/>
      <c r="G35" s="107"/>
      <c r="H35" s="119"/>
    </row>
    <row r="36" spans="2:9" ht="24" customHeight="1">
      <c r="B36" s="120"/>
      <c r="C36" s="108"/>
      <c r="D36" s="108"/>
      <c r="E36" s="108"/>
      <c r="F36" s="108"/>
      <c r="G36" s="108"/>
      <c r="H36" s="121"/>
    </row>
    <row r="37" spans="2:9" ht="24" customHeight="1">
      <c r="B37" s="120"/>
      <c r="C37" s="108"/>
      <c r="D37" s="108"/>
      <c r="E37" s="108"/>
      <c r="F37" s="108"/>
      <c r="G37" s="108"/>
      <c r="H37" s="121"/>
    </row>
    <row r="38" spans="2:9" ht="24" customHeight="1">
      <c r="B38" s="120"/>
      <c r="C38" s="108"/>
      <c r="D38" s="108"/>
      <c r="E38" s="108"/>
      <c r="F38" s="108"/>
      <c r="G38" s="108"/>
      <c r="H38" s="121"/>
    </row>
    <row r="39" spans="2:9" ht="24" customHeight="1">
      <c r="B39" s="120"/>
      <c r="C39" s="108"/>
      <c r="D39" s="108"/>
      <c r="E39" s="108"/>
      <c r="F39" s="108"/>
      <c r="G39" s="108"/>
      <c r="H39" s="121"/>
    </row>
    <row r="40" spans="2:9" ht="24" customHeight="1">
      <c r="B40" s="120"/>
      <c r="C40" s="108"/>
      <c r="D40" s="108"/>
      <c r="E40" s="108"/>
      <c r="F40" s="108"/>
      <c r="G40" s="108"/>
      <c r="H40" s="121"/>
    </row>
    <row r="41" spans="2:9" ht="23.5" thickBot="1">
      <c r="B41" s="129" t="s">
        <v>110</v>
      </c>
      <c r="C41" s="130"/>
      <c r="D41" s="130"/>
      <c r="E41" s="130"/>
      <c r="F41" s="130"/>
      <c r="G41" s="130"/>
      <c r="H41" s="122">
        <f>SUM(H31:H40)</f>
        <v>0</v>
      </c>
    </row>
    <row r="42" spans="2:9" ht="23">
      <c r="B42" s="106"/>
      <c r="C42" s="106"/>
      <c r="D42" s="106"/>
      <c r="E42" s="106"/>
      <c r="F42" s="106"/>
      <c r="G42" s="106" t="s">
        <v>129</v>
      </c>
      <c r="H42" s="105">
        <f>H24-H41</f>
        <v>0</v>
      </c>
    </row>
    <row r="43" spans="2:9" ht="23">
      <c r="B43" s="106"/>
      <c r="C43" s="106"/>
      <c r="D43" s="106"/>
      <c r="E43" s="106"/>
      <c r="F43" s="106"/>
      <c r="G43" s="106"/>
      <c r="H43" s="105"/>
    </row>
    <row r="44" spans="2:9" ht="23">
      <c r="B44" s="106"/>
      <c r="C44" s="106"/>
      <c r="D44" s="106"/>
      <c r="E44" s="106"/>
      <c r="F44" s="106"/>
      <c r="G44" s="106"/>
      <c r="H44" s="105"/>
    </row>
    <row r="45" spans="2:9" ht="17.5" hidden="1">
      <c r="B45" s="136" t="s">
        <v>105</v>
      </c>
      <c r="C45" s="136"/>
      <c r="D45" s="123"/>
      <c r="E45" s="123"/>
      <c r="F45" s="123"/>
      <c r="G45" s="111" t="s">
        <v>106</v>
      </c>
      <c r="H45" s="112"/>
      <c r="I45" s="94"/>
    </row>
    <row r="46" spans="2:9" ht="24" customHeight="1"/>
    <row r="47" spans="2:9" ht="24" customHeight="1">
      <c r="G47" s="131" t="s">
        <v>113</v>
      </c>
      <c r="H47" s="131"/>
    </row>
    <row r="48" spans="2:9" ht="24" customHeight="1"/>
    <row r="49" ht="24" customHeight="1"/>
  </sheetData>
  <sortState ref="L10:L11">
    <sortCondition ref="L10:L11"/>
  </sortState>
  <mergeCells count="18">
    <mergeCell ref="E1:H1"/>
    <mergeCell ref="B7:C7"/>
    <mergeCell ref="B5:C5"/>
    <mergeCell ref="D9:H9"/>
    <mergeCell ref="B9:C9"/>
    <mergeCell ref="D5:F5"/>
    <mergeCell ref="D7:H7"/>
    <mergeCell ref="B41:G41"/>
    <mergeCell ref="G47:H47"/>
    <mergeCell ref="B28:C28"/>
    <mergeCell ref="B3:C3"/>
    <mergeCell ref="D3:H3"/>
    <mergeCell ref="B45:C45"/>
    <mergeCell ref="D11:H11"/>
    <mergeCell ref="B24:G24"/>
    <mergeCell ref="B11:C11"/>
    <mergeCell ref="B26:H26"/>
    <mergeCell ref="D28:H28"/>
  </mergeCells>
  <dataValidations count="1">
    <dataValidation type="list" allowBlank="1" showInputMessage="1" showErrorMessage="1" sqref="D11:H11 D28:H28">
      <formula1>$L$10:$L$13</formula1>
    </dataValidation>
  </dataValidations>
  <printOptions horizontalCentered="1" verticalCentered="1"/>
  <pageMargins left="0.25" right="0.25" top="0.75" bottom="0.75" header="0.3" footer="0.3"/>
  <pageSetup scale="61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F6" sqref="F6"/>
    </sheetView>
    <sheetView workbookViewId="1">
      <selection activeCell="B40" sqref="B40"/>
    </sheetView>
  </sheetViews>
  <sheetFormatPr defaultColWidth="10.90625" defaultRowHeight="12.5"/>
  <cols>
    <col min="1" max="1" width="4.453125" style="126" bestFit="1" customWidth="1"/>
    <col min="2" max="2" width="93.453125" style="126" bestFit="1" customWidth="1"/>
    <col min="3" max="4" width="10.81640625" style="126"/>
  </cols>
  <sheetData>
    <row r="1" spans="1:7" ht="25">
      <c r="A1" s="143" t="s">
        <v>114</v>
      </c>
      <c r="B1" s="143"/>
      <c r="C1" s="143"/>
      <c r="D1" s="143"/>
      <c r="E1" s="143"/>
      <c r="F1" s="143"/>
      <c r="G1" s="143"/>
    </row>
    <row r="2" spans="1:7" s="128" customFormat="1" ht="17.5">
      <c r="A2" s="127" t="s">
        <v>33</v>
      </c>
      <c r="B2" s="127" t="s">
        <v>115</v>
      </c>
      <c r="C2" s="127"/>
      <c r="D2" s="127"/>
    </row>
    <row r="3" spans="1:7" s="128" customFormat="1" ht="17.5">
      <c r="A3" s="127" t="s">
        <v>34</v>
      </c>
      <c r="B3" s="127" t="s">
        <v>116</v>
      </c>
      <c r="C3" s="127"/>
      <c r="D3" s="127"/>
    </row>
    <row r="4" spans="1:7" s="128" customFormat="1" ht="17.5">
      <c r="A4" s="127" t="s">
        <v>35</v>
      </c>
      <c r="B4" s="127" t="s">
        <v>117</v>
      </c>
      <c r="C4" s="127"/>
      <c r="D4" s="127"/>
    </row>
    <row r="5" spans="1:7" s="128" customFormat="1" ht="17.5">
      <c r="A5" s="127" t="s">
        <v>36</v>
      </c>
      <c r="B5" s="127" t="s">
        <v>118</v>
      </c>
      <c r="C5" s="127"/>
      <c r="D5" s="127"/>
    </row>
    <row r="6" spans="1:7" s="128" customFormat="1" ht="17.5">
      <c r="A6" s="127" t="s">
        <v>37</v>
      </c>
      <c r="B6" s="127" t="s">
        <v>119</v>
      </c>
      <c r="C6" s="127"/>
      <c r="D6" s="127"/>
    </row>
    <row r="7" spans="1:7" s="128" customFormat="1" ht="17.5">
      <c r="A7" s="127"/>
      <c r="B7" s="127"/>
      <c r="C7" s="127"/>
      <c r="D7" s="127"/>
    </row>
    <row r="8" spans="1:7" s="128" customFormat="1" ht="17.5">
      <c r="A8" s="127" t="s">
        <v>120</v>
      </c>
      <c r="B8" s="127" t="s">
        <v>121</v>
      </c>
      <c r="C8" s="127"/>
      <c r="D8" s="127"/>
    </row>
    <row r="9" spans="1:7" s="128" customFormat="1" ht="17.5">
      <c r="A9" s="127" t="s">
        <v>122</v>
      </c>
      <c r="B9" s="127" t="s">
        <v>123</v>
      </c>
      <c r="C9" s="127"/>
      <c r="D9" s="127"/>
    </row>
    <row r="10" spans="1:7" s="128" customFormat="1" ht="17.5">
      <c r="A10" s="127"/>
      <c r="B10" s="127"/>
      <c r="C10" s="127"/>
      <c r="D10" s="127"/>
    </row>
    <row r="11" spans="1:7" s="128" customFormat="1" ht="17.5">
      <c r="A11" s="127" t="s">
        <v>124</v>
      </c>
      <c r="B11" s="127" t="s">
        <v>125</v>
      </c>
      <c r="C11" s="127"/>
      <c r="D11" s="127"/>
    </row>
    <row r="12" spans="1:7" s="128" customFormat="1" ht="17.5">
      <c r="A12" s="127" t="s">
        <v>127</v>
      </c>
      <c r="B12" s="127" t="s">
        <v>126</v>
      </c>
      <c r="C12" s="127"/>
      <c r="D12" s="127"/>
    </row>
    <row r="13" spans="1:7" s="128" customFormat="1" ht="17.5">
      <c r="A13" s="127"/>
      <c r="B13" s="127"/>
      <c r="C13" s="127"/>
      <c r="D13" s="127"/>
    </row>
    <row r="14" spans="1:7" s="128" customFormat="1" ht="17.5">
      <c r="A14" s="127" t="s">
        <v>128</v>
      </c>
      <c r="B14" s="127" t="s">
        <v>130</v>
      </c>
      <c r="C14" s="127"/>
      <c r="D14" s="127"/>
    </row>
    <row r="15" spans="1:7" s="128" customFormat="1" ht="17.5">
      <c r="A15" s="127"/>
      <c r="B15" s="127"/>
      <c r="C15" s="127"/>
      <c r="D15" s="127"/>
    </row>
    <row r="16" spans="1:7" s="128" customFormat="1" ht="17.5">
      <c r="A16" s="127" t="s">
        <v>131</v>
      </c>
      <c r="B16" s="127" t="s">
        <v>132</v>
      </c>
      <c r="C16" s="127"/>
      <c r="D16" s="127"/>
    </row>
    <row r="17" spans="1:4" s="128" customFormat="1" ht="17.5">
      <c r="A17" s="127" t="s">
        <v>133</v>
      </c>
      <c r="B17" s="127" t="s">
        <v>134</v>
      </c>
      <c r="C17" s="127"/>
      <c r="D17" s="127"/>
    </row>
    <row r="18" spans="1:4" s="128" customFormat="1" ht="17.5">
      <c r="A18" s="127" t="s">
        <v>135</v>
      </c>
      <c r="B18" s="127" t="s">
        <v>136</v>
      </c>
      <c r="C18" s="127"/>
      <c r="D18" s="127"/>
    </row>
  </sheetData>
  <mergeCells count="1">
    <mergeCell ref="A1:G1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65"/>
  <sheetViews>
    <sheetView showGridLines="0" showZeros="0" zoomScaleNormal="100" workbookViewId="0">
      <selection activeCell="I1" sqref="I1:S65536"/>
    </sheetView>
    <sheetView workbookViewId="1">
      <selection sqref="A1:B1"/>
    </sheetView>
  </sheetViews>
  <sheetFormatPr defaultColWidth="9.1796875" defaultRowHeight="12.5"/>
  <cols>
    <col min="1" max="1" width="3.453125" style="1" customWidth="1"/>
    <col min="2" max="2" width="22.36328125" style="1" customWidth="1"/>
    <col min="3" max="3" width="15.1796875" style="1" customWidth="1"/>
    <col min="4" max="7" width="12.6328125" style="1" customWidth="1"/>
    <col min="8" max="8" width="11.453125" style="1" bestFit="1" customWidth="1"/>
    <col min="9" max="9" width="27.1796875" style="65" customWidth="1"/>
    <col min="10" max="10" width="7.81640625" style="1" hidden="1" customWidth="1"/>
    <col min="11" max="11" width="9.453125" style="1" hidden="1" customWidth="1"/>
    <col min="12" max="13" width="9.1796875" style="1" hidden="1" customWidth="1"/>
    <col min="14" max="14" width="20" style="1" hidden="1" customWidth="1"/>
    <col min="15" max="16" width="9.1796875" style="1" hidden="1" customWidth="1"/>
    <col min="17" max="17" width="9.1796875" style="1" customWidth="1"/>
    <col min="18" max="16384" width="9.1796875" style="1"/>
  </cols>
  <sheetData>
    <row r="1" spans="1:18" ht="16.5" customHeight="1">
      <c r="A1" s="161" t="s">
        <v>7</v>
      </c>
      <c r="B1" s="161"/>
      <c r="C1" s="166" t="s">
        <v>57</v>
      </c>
      <c r="D1" s="167"/>
      <c r="E1" s="167"/>
      <c r="F1" s="167"/>
      <c r="G1" s="167"/>
      <c r="H1" s="167"/>
      <c r="I1" s="63"/>
      <c r="J1" s="63"/>
      <c r="K1" s="7"/>
      <c r="L1" s="7"/>
      <c r="M1" s="7"/>
      <c r="N1" s="7"/>
      <c r="O1" s="7"/>
      <c r="P1" s="7"/>
      <c r="Q1" s="7"/>
      <c r="R1" s="7"/>
    </row>
    <row r="2" spans="1:18" ht="6" customHeight="1">
      <c r="A2" s="30"/>
      <c r="B2" s="30"/>
      <c r="C2" s="7"/>
      <c r="D2" s="42"/>
      <c r="E2" s="43"/>
      <c r="F2" s="43"/>
      <c r="G2" s="43"/>
      <c r="H2" s="7"/>
      <c r="I2" s="63"/>
      <c r="J2" s="63"/>
      <c r="K2" s="7"/>
      <c r="L2" s="7"/>
      <c r="M2" s="7"/>
      <c r="N2" s="7"/>
      <c r="O2" s="7"/>
      <c r="P2" s="7"/>
      <c r="Q2" s="7"/>
      <c r="R2" s="7"/>
    </row>
    <row r="3" spans="1:18" ht="15" customHeight="1">
      <c r="B3" s="5"/>
      <c r="C3" s="44" t="s">
        <v>38</v>
      </c>
      <c r="D3" s="162"/>
      <c r="E3" s="162"/>
      <c r="F3" s="162"/>
      <c r="G3" s="46" t="s">
        <v>49</v>
      </c>
      <c r="H3" s="93"/>
      <c r="I3" s="64"/>
      <c r="J3" s="64"/>
      <c r="K3" s="8"/>
      <c r="L3" s="8"/>
      <c r="M3" s="8"/>
      <c r="N3" s="8"/>
      <c r="O3" s="8"/>
      <c r="P3" s="8"/>
      <c r="Q3" s="8"/>
      <c r="R3" s="4"/>
    </row>
    <row r="4" spans="1:18" ht="15" customHeight="1">
      <c r="B4" s="6"/>
      <c r="C4" s="44" t="s">
        <v>39</v>
      </c>
      <c r="D4" s="163"/>
      <c r="E4" s="164"/>
      <c r="F4" s="164"/>
      <c r="G4" s="46" t="s">
        <v>50</v>
      </c>
      <c r="H4" s="62"/>
      <c r="I4" s="63"/>
      <c r="J4" s="63"/>
      <c r="K4" s="7"/>
      <c r="L4" s="7"/>
      <c r="M4" s="7"/>
      <c r="N4" s="7"/>
      <c r="O4" s="7"/>
      <c r="P4" s="7"/>
      <c r="Q4" s="7"/>
      <c r="R4" s="4"/>
    </row>
    <row r="5" spans="1:18" ht="15" customHeight="1">
      <c r="C5" s="44" t="s">
        <v>53</v>
      </c>
      <c r="D5" s="162"/>
      <c r="E5" s="162"/>
      <c r="F5" s="162"/>
      <c r="G5" s="162"/>
      <c r="H5" s="162"/>
      <c r="J5" s="65"/>
    </row>
    <row r="6" spans="1:18" ht="15" customHeight="1">
      <c r="C6" s="45" t="s">
        <v>40</v>
      </c>
      <c r="D6" s="165"/>
      <c r="E6" s="165"/>
      <c r="F6" s="165"/>
      <c r="G6" s="165"/>
      <c r="H6" s="165"/>
      <c r="J6" s="65"/>
    </row>
    <row r="7" spans="1:18" ht="7.5" customHeight="1">
      <c r="C7" s="2"/>
      <c r="J7" s="65"/>
    </row>
    <row r="8" spans="1:18" s="3" customFormat="1" ht="15" customHeight="1">
      <c r="A8" s="153" t="s">
        <v>8</v>
      </c>
      <c r="B8" s="154"/>
      <c r="C8" s="76" t="s">
        <v>55</v>
      </c>
      <c r="D8" s="168" t="s">
        <v>54</v>
      </c>
      <c r="E8" s="169"/>
      <c r="F8" s="151" t="str">
        <f>C8</f>
        <v>SOCMP (University)</v>
      </c>
      <c r="G8" s="151"/>
      <c r="H8" s="152"/>
      <c r="I8" s="66"/>
      <c r="J8" s="66"/>
      <c r="K8" s="17" t="s">
        <v>19</v>
      </c>
      <c r="L8" s="17" t="s">
        <v>20</v>
      </c>
      <c r="N8"/>
      <c r="O8" s="17" t="s">
        <v>22</v>
      </c>
      <c r="P8" s="17" t="s">
        <v>21</v>
      </c>
    </row>
    <row r="9" spans="1:18" s="39" customFormat="1" ht="7.5" customHeight="1">
      <c r="A9" s="35"/>
      <c r="B9" s="35"/>
      <c r="C9" s="36"/>
      <c r="D9" s="36"/>
      <c r="E9" s="36"/>
      <c r="F9" s="36"/>
      <c r="G9" s="36"/>
      <c r="H9" s="36"/>
      <c r="I9" s="67"/>
      <c r="J9" s="67"/>
      <c r="K9" s="37"/>
      <c r="L9" s="38"/>
      <c r="N9" s="40"/>
      <c r="O9" s="38"/>
      <c r="P9" s="38"/>
    </row>
    <row r="10" spans="1:18" s="3" customFormat="1" ht="20.25" customHeight="1">
      <c r="B10" s="28" t="s">
        <v>0</v>
      </c>
      <c r="C10" s="28" t="s">
        <v>1</v>
      </c>
      <c r="D10" s="28" t="s">
        <v>2</v>
      </c>
      <c r="E10" s="28" t="s">
        <v>3</v>
      </c>
      <c r="F10" s="28" t="s">
        <v>4</v>
      </c>
      <c r="G10" s="22" t="s">
        <v>5</v>
      </c>
      <c r="H10" s="22" t="s">
        <v>71</v>
      </c>
      <c r="I10" s="22" t="s">
        <v>58</v>
      </c>
      <c r="J10" s="68"/>
      <c r="K10" s="26" t="s">
        <v>66</v>
      </c>
      <c r="L10" s="19">
        <v>1</v>
      </c>
      <c r="O10" s="18" t="s">
        <v>25</v>
      </c>
      <c r="P10" s="19">
        <v>1</v>
      </c>
    </row>
    <row r="11" spans="1:18" ht="20.25" customHeight="1">
      <c r="A11" s="41" t="s">
        <v>33</v>
      </c>
      <c r="B11" s="27"/>
      <c r="C11" s="53">
        <f>IF(ISBLANK(I11),0,INDEX(B39:I65,J11,P11))</f>
        <v>0</v>
      </c>
      <c r="D11" s="53">
        <f>IF(ISBLANK($I11),0,INDEX($B$39:$I$65,J11,$P$12))</f>
        <v>0</v>
      </c>
      <c r="E11" s="53"/>
      <c r="F11" s="24"/>
      <c r="G11" s="25"/>
      <c r="H11" s="84"/>
      <c r="I11" s="21"/>
      <c r="J11" s="77" t="e">
        <f>LOOKUP(I11,$K$10:$L$36)</f>
        <v>#N/A</v>
      </c>
      <c r="K11" s="92" t="s">
        <v>91</v>
      </c>
      <c r="L11" s="19">
        <v>2</v>
      </c>
      <c r="O11" s="18" t="s">
        <v>23</v>
      </c>
      <c r="P11" s="19">
        <v>2</v>
      </c>
    </row>
    <row r="12" spans="1:18" ht="20.25" customHeight="1">
      <c r="A12" s="41" t="s">
        <v>34</v>
      </c>
      <c r="B12" s="27"/>
      <c r="C12" s="53">
        <f>IF(ISBLANK(I12),0,INDEX(B39:I65,J12,P11))</f>
        <v>0</v>
      </c>
      <c r="D12" s="53">
        <f>IF(ISBLANK($I12),0,INDEX($B$39:$I$65,J12,$P$12))</f>
        <v>0</v>
      </c>
      <c r="E12" s="53"/>
      <c r="F12" s="24"/>
      <c r="G12" s="25"/>
      <c r="H12" s="84"/>
      <c r="I12" s="21"/>
      <c r="J12" s="77" t="e">
        <f>SUM(LOOKUP(I12,$K$10:$L$36))</f>
        <v>#N/A</v>
      </c>
      <c r="K12" s="1" t="s">
        <v>90</v>
      </c>
      <c r="L12" s="19">
        <v>3</v>
      </c>
      <c r="O12" s="18" t="s">
        <v>24</v>
      </c>
      <c r="P12" s="19">
        <v>3</v>
      </c>
    </row>
    <row r="13" spans="1:18" ht="20.25" customHeight="1">
      <c r="A13" s="41" t="s">
        <v>35</v>
      </c>
      <c r="B13" s="27"/>
      <c r="C13" s="53">
        <f>IF(ISBLANK(I13),0,INDEX(B39:I65,J13,P11))</f>
        <v>0</v>
      </c>
      <c r="D13" s="53">
        <f>IF(ISBLANK($I13),0,INDEX($B$39:$I$65,J13,$P$12))</f>
        <v>0</v>
      </c>
      <c r="E13" s="53"/>
      <c r="F13" s="23"/>
      <c r="G13" s="23"/>
      <c r="H13" s="85"/>
      <c r="I13" s="21"/>
      <c r="J13" s="77" t="e">
        <f>SUM(LOOKUP(I13,$K$10:$L$36))</f>
        <v>#N/A</v>
      </c>
      <c r="K13" s="26" t="s">
        <v>30</v>
      </c>
      <c r="L13" s="19">
        <v>4</v>
      </c>
      <c r="O13" s="18" t="s">
        <v>14</v>
      </c>
      <c r="P13" s="19">
        <v>4</v>
      </c>
    </row>
    <row r="14" spans="1:18" ht="20.25" customHeight="1">
      <c r="A14" s="41" t="s">
        <v>36</v>
      </c>
      <c r="B14" s="32"/>
      <c r="C14" s="54">
        <f>IF(ISBLANK(I14),0,INDEX(B39:I65,J14,P11))</f>
        <v>0</v>
      </c>
      <c r="D14" s="53">
        <f>IF(ISBLANK($I14),0,INDEX($B$39:$I$65,J14,$P$12))</f>
        <v>0</v>
      </c>
      <c r="E14" s="53"/>
      <c r="F14" s="31"/>
      <c r="G14" s="31"/>
      <c r="H14" s="86"/>
      <c r="I14" s="21"/>
      <c r="J14" s="77" t="e">
        <f>SUM(LOOKUP(I14,$K$10:$L$36))</f>
        <v>#N/A</v>
      </c>
      <c r="K14" s="26" t="s">
        <v>61</v>
      </c>
      <c r="L14" s="19">
        <v>5</v>
      </c>
      <c r="O14" s="18" t="s">
        <v>15</v>
      </c>
      <c r="P14" s="19">
        <v>5</v>
      </c>
    </row>
    <row r="15" spans="1:18" ht="20.25" customHeight="1" thickBot="1">
      <c r="A15" s="41" t="s">
        <v>37</v>
      </c>
      <c r="B15" s="34"/>
      <c r="C15" s="55">
        <f>IF(ISBLANK(I15),0,INDEX(B39:I65,J15,P11))</f>
        <v>0</v>
      </c>
      <c r="D15" s="53">
        <f>IF(ISBLANK($I15),0,INDEX($B$39:$I$65,J15,$P$12))</f>
        <v>0</v>
      </c>
      <c r="E15" s="53"/>
      <c r="F15" s="33"/>
      <c r="G15" s="33"/>
      <c r="H15" s="87"/>
      <c r="I15" s="21"/>
      <c r="J15" s="77" t="e">
        <f>SUM(LOOKUP(I15,$K$10:$L$36))</f>
        <v>#N/A</v>
      </c>
      <c r="K15" s="26" t="s">
        <v>28</v>
      </c>
      <c r="L15" s="19">
        <v>6</v>
      </c>
      <c r="O15" s="18" t="s">
        <v>16</v>
      </c>
      <c r="P15" s="19">
        <v>6</v>
      </c>
    </row>
    <row r="16" spans="1:18" ht="20.25" customHeight="1" thickBot="1">
      <c r="B16" s="29">
        <f>SUM(B11:B15)</f>
        <v>0</v>
      </c>
      <c r="C16" s="145" t="s">
        <v>6</v>
      </c>
      <c r="D16" s="146"/>
      <c r="E16" s="146"/>
      <c r="F16" s="146"/>
      <c r="G16" s="146"/>
      <c r="H16" s="146"/>
      <c r="I16" s="78"/>
      <c r="J16" s="78"/>
      <c r="K16" s="88" t="s">
        <v>62</v>
      </c>
      <c r="L16" s="73">
        <v>7</v>
      </c>
      <c r="O16" s="18" t="s">
        <v>17</v>
      </c>
      <c r="P16" s="19">
        <v>7</v>
      </c>
    </row>
    <row r="17" spans="1:16" ht="9.75" customHeight="1">
      <c r="A17" s="3"/>
      <c r="B17" s="3"/>
      <c r="C17" s="3"/>
      <c r="D17" s="3"/>
      <c r="E17" s="3"/>
      <c r="F17" s="3"/>
      <c r="G17" s="144" t="s">
        <v>47</v>
      </c>
      <c r="H17" s="144"/>
      <c r="I17" s="79"/>
      <c r="J17" s="79"/>
      <c r="K17" s="26" t="s">
        <v>65</v>
      </c>
      <c r="L17" s="73">
        <v>8</v>
      </c>
      <c r="O17" s="18" t="s">
        <v>18</v>
      </c>
      <c r="P17" s="19">
        <v>8</v>
      </c>
    </row>
    <row r="18" spans="1:16" ht="15" customHeight="1">
      <c r="A18" s="153" t="s">
        <v>26</v>
      </c>
      <c r="B18" s="154"/>
      <c r="C18" s="76" t="s">
        <v>67</v>
      </c>
      <c r="D18" s="157" t="s">
        <v>56</v>
      </c>
      <c r="E18" s="158"/>
      <c r="F18" s="159" t="str">
        <f>C18</f>
        <v>SOSSE (Enterprises) 1212100338</v>
      </c>
      <c r="G18" s="159"/>
      <c r="H18" s="160"/>
      <c r="I18" s="79"/>
      <c r="J18" s="79"/>
      <c r="K18" s="89" t="s">
        <v>60</v>
      </c>
      <c r="L18" s="73">
        <v>9</v>
      </c>
      <c r="O18" s="18" t="s">
        <v>69</v>
      </c>
      <c r="P18" s="19">
        <v>9</v>
      </c>
    </row>
    <row r="19" spans="1:16" ht="8.25" customHeight="1">
      <c r="A19" s="3"/>
      <c r="B19" s="3"/>
      <c r="I19" s="79"/>
      <c r="J19" s="79"/>
      <c r="K19" s="26" t="s">
        <v>59</v>
      </c>
      <c r="L19" s="73">
        <v>10</v>
      </c>
      <c r="O19" s="18" t="s">
        <v>84</v>
      </c>
      <c r="P19" s="19">
        <v>10</v>
      </c>
    </row>
    <row r="20" spans="1:16" ht="20.25" customHeight="1">
      <c r="A20" s="3"/>
      <c r="B20" s="28" t="s">
        <v>9</v>
      </c>
      <c r="C20" s="28" t="s">
        <v>1</v>
      </c>
      <c r="D20" s="28" t="s">
        <v>2</v>
      </c>
      <c r="E20" s="28" t="s">
        <v>3</v>
      </c>
      <c r="F20" s="28" t="s">
        <v>4</v>
      </c>
      <c r="G20" s="22" t="s">
        <v>5</v>
      </c>
      <c r="H20" s="22" t="s">
        <v>71</v>
      </c>
      <c r="I20" s="22" t="s">
        <v>25</v>
      </c>
      <c r="J20" s="79"/>
      <c r="K20" s="26" t="s">
        <v>29</v>
      </c>
      <c r="L20" s="19">
        <v>11</v>
      </c>
      <c r="O20" s="18"/>
      <c r="P20" s="19"/>
    </row>
    <row r="21" spans="1:16" ht="20.25" customHeight="1">
      <c r="A21" s="41" t="s">
        <v>33</v>
      </c>
      <c r="B21" s="58">
        <f>B11</f>
        <v>0</v>
      </c>
      <c r="C21" s="74">
        <f>IF(ISBLANK(I11),0,INDEX(B39:I65,J21,P15))</f>
        <v>0</v>
      </c>
      <c r="D21" s="75">
        <f>IF(ISBLANK(I11),0,INDEX($B$39:$I$65,J21,P$16))</f>
        <v>0</v>
      </c>
      <c r="E21" s="75">
        <f>IF(ISBLANK($I11),0,INDEX($B$39:$I$65,J21,P$17))</f>
        <v>0</v>
      </c>
      <c r="F21" s="75">
        <f>IF(ISBLANK($I11),0,INDEX($B$39:$K$65,J21,$P$18))</f>
        <v>0</v>
      </c>
      <c r="G21" s="75">
        <f>IF(ISBLANK($I11),0,INDEX($B$39:$K$65,J21,$P$19))</f>
        <v>0</v>
      </c>
      <c r="H21" s="75">
        <f t="shared" ref="H21:I25" si="0">H11</f>
        <v>0</v>
      </c>
      <c r="I21" s="56">
        <f t="shared" si="0"/>
        <v>0</v>
      </c>
      <c r="J21" s="77" t="e">
        <f>SUM(LOOKUP(I21,$K$10:$L$36))</f>
        <v>#N/A</v>
      </c>
      <c r="K21" s="26" t="s">
        <v>68</v>
      </c>
      <c r="L21" s="19">
        <v>12</v>
      </c>
    </row>
    <row r="22" spans="1:16" ht="21" customHeight="1">
      <c r="A22" s="41" t="s">
        <v>34</v>
      </c>
      <c r="B22" s="59">
        <f>B12</f>
        <v>0</v>
      </c>
      <c r="C22" s="74">
        <f>IF(ISBLANK(I12),0,INDEX(B39:J65,J22,P15))</f>
        <v>0</v>
      </c>
      <c r="D22" s="75">
        <f>IF(ISBLANK(I12),0,INDEX($B$39:$I$65,J22,P$16))</f>
        <v>0</v>
      </c>
      <c r="E22" s="75">
        <f>IF(ISBLANK($I12),0,INDEX($B$39:$I$65,J22,P$17))</f>
        <v>0</v>
      </c>
      <c r="F22" s="75">
        <f>IF(ISBLANK($I12),0,INDEX($B$39:$K$65,J22,$P$18))</f>
        <v>0</v>
      </c>
      <c r="G22" s="75">
        <f>IF(ISBLANK($I12),0,INDEX($B$39:$K$65,J22,$P$19))</f>
        <v>0</v>
      </c>
      <c r="H22" s="75">
        <f t="shared" si="0"/>
        <v>0</v>
      </c>
      <c r="I22" s="56">
        <f t="shared" si="0"/>
        <v>0</v>
      </c>
      <c r="J22" s="77" t="e">
        <f>SUM(LOOKUP(I22,$K$10:$L$36))</f>
        <v>#N/A</v>
      </c>
      <c r="K22" s="26" t="s">
        <v>27</v>
      </c>
      <c r="L22" s="19">
        <v>13</v>
      </c>
    </row>
    <row r="23" spans="1:16" ht="21" customHeight="1">
      <c r="A23" s="41" t="s">
        <v>35</v>
      </c>
      <c r="B23" s="59">
        <f>B13</f>
        <v>0</v>
      </c>
      <c r="C23" s="74">
        <f>IF(ISBLANK(I13),0,INDEX(B39:I65,J23,P15))</f>
        <v>0</v>
      </c>
      <c r="D23" s="75">
        <f>IF(ISBLANK(I13),0,INDEX($B$39:$I$65,J23,P$16))</f>
        <v>0</v>
      </c>
      <c r="E23" s="75">
        <f>IF(ISBLANK($I13),0,INDEX($B$39:$I$65,J23,P$17))</f>
        <v>0</v>
      </c>
      <c r="F23" s="75">
        <f>IF(ISBLANK($I13),0,INDEX($B$39:$K$65,J23,$P$18))</f>
        <v>0</v>
      </c>
      <c r="G23" s="75">
        <f>IF(ISBLANK($I13),0,INDEX($B$39:$K$65,J23,$P$19))</f>
        <v>0</v>
      </c>
      <c r="H23" s="75">
        <f t="shared" si="0"/>
        <v>0</v>
      </c>
      <c r="I23" s="56">
        <f t="shared" si="0"/>
        <v>0</v>
      </c>
      <c r="J23" s="77" t="e">
        <f>SUM(LOOKUP(I23,$K$10:$L$36))</f>
        <v>#N/A</v>
      </c>
      <c r="K23" s="26" t="s">
        <v>89</v>
      </c>
      <c r="L23" s="19">
        <v>27</v>
      </c>
    </row>
    <row r="24" spans="1:16" ht="21.75" customHeight="1">
      <c r="A24" s="41" t="s">
        <v>36</v>
      </c>
      <c r="B24" s="59">
        <f>B14</f>
        <v>0</v>
      </c>
      <c r="C24" s="74">
        <f>IF(ISBLANK(I14),0,INDEX(B39:I65,J24,P15))</f>
        <v>0</v>
      </c>
      <c r="D24" s="75">
        <f>IF(ISBLANK(I14),0,INDEX($B$39:$I$65,J24,P$16))</f>
        <v>0</v>
      </c>
      <c r="E24" s="75">
        <f>IF(ISBLANK($I14),0,INDEX($B$39:$I$65,J24,P$17))</f>
        <v>0</v>
      </c>
      <c r="F24" s="75">
        <f>IF(ISBLANK($I14),0,INDEX($B$39:$K$65,J24,$P$18))</f>
        <v>0</v>
      </c>
      <c r="G24" s="75">
        <f>IF(ISBLANK($I14),0,INDEX($B$39:$K$65,J24,$P$19))</f>
        <v>0</v>
      </c>
      <c r="H24" s="75">
        <f t="shared" si="0"/>
        <v>0</v>
      </c>
      <c r="I24" s="56">
        <f t="shared" si="0"/>
        <v>0</v>
      </c>
      <c r="J24" s="77" t="e">
        <f>SUM(LOOKUP(I24,$K$10:$L$36))</f>
        <v>#N/A</v>
      </c>
      <c r="K24" s="26" t="s">
        <v>75</v>
      </c>
      <c r="L24" s="73">
        <v>14</v>
      </c>
    </row>
    <row r="25" spans="1:16" ht="21.75" customHeight="1" thickBot="1">
      <c r="A25" s="41" t="s">
        <v>37</v>
      </c>
      <c r="B25" s="60">
        <f>B15</f>
        <v>0</v>
      </c>
      <c r="C25" s="75">
        <f>IF(ISBLANK(I15),0,INDEX(B39:I65,J25,P15))</f>
        <v>0</v>
      </c>
      <c r="D25" s="75">
        <f>IF(ISBLANK(I15),0,INDEX($B$39:$I$65,J25,P$16))</f>
        <v>0</v>
      </c>
      <c r="E25" s="75">
        <f>IF(ISBLANK($I15),0,INDEX($B$39:$I$65,J25,P$17))</f>
        <v>0</v>
      </c>
      <c r="F25" s="75">
        <f>IF(ISBLANK($I15),0,INDEX($B$39:$K$65,J25,$P$18))</f>
        <v>0</v>
      </c>
      <c r="G25" s="75">
        <f>IF(ISBLANK($I15),0,INDEX($B$39:$K$65,J25,$P$19))</f>
        <v>0</v>
      </c>
      <c r="H25" s="75">
        <f t="shared" si="0"/>
        <v>0</v>
      </c>
      <c r="I25" s="57">
        <f t="shared" si="0"/>
        <v>0</v>
      </c>
      <c r="J25" s="77" t="e">
        <f>SUM(LOOKUP(I25,$K$10:$L$36))</f>
        <v>#N/A</v>
      </c>
      <c r="K25" s="26" t="s">
        <v>76</v>
      </c>
      <c r="L25" s="73">
        <v>15</v>
      </c>
    </row>
    <row r="26" spans="1:16" ht="21.75" customHeight="1" thickBot="1">
      <c r="B26" s="61">
        <f>SUM(B21:B25)</f>
        <v>0</v>
      </c>
      <c r="C26" s="156" t="s">
        <v>6</v>
      </c>
      <c r="D26" s="156"/>
      <c r="E26" s="156"/>
      <c r="F26" s="156"/>
      <c r="G26" s="156"/>
      <c r="H26" s="156"/>
      <c r="K26" s="26" t="s">
        <v>77</v>
      </c>
      <c r="L26" s="73">
        <v>16</v>
      </c>
    </row>
    <row r="27" spans="1:16" s="3" customFormat="1" ht="8.25" customHeight="1">
      <c r="I27" s="66"/>
      <c r="J27" s="1"/>
      <c r="K27" s="88" t="s">
        <v>78</v>
      </c>
      <c r="L27" s="73">
        <v>17</v>
      </c>
    </row>
    <row r="28" spans="1:16" ht="15.75" customHeight="1">
      <c r="A28" s="153" t="s">
        <v>26</v>
      </c>
      <c r="B28" s="154"/>
      <c r="C28" s="80"/>
      <c r="D28" s="150" t="s">
        <v>41</v>
      </c>
      <c r="E28" s="151"/>
      <c r="F28" s="151"/>
      <c r="G28" s="151"/>
      <c r="H28" s="152"/>
      <c r="K28" s="26" t="s">
        <v>79</v>
      </c>
      <c r="L28" s="73">
        <v>18</v>
      </c>
    </row>
    <row r="29" spans="1:16" ht="7.5" customHeight="1">
      <c r="A29" s="3"/>
      <c r="B29" s="3"/>
      <c r="K29" s="89" t="s">
        <v>80</v>
      </c>
      <c r="L29" s="73">
        <v>19</v>
      </c>
    </row>
    <row r="30" spans="1:16" ht="20.25" customHeight="1" thickBot="1">
      <c r="A30" s="3"/>
      <c r="B30" s="52" t="s">
        <v>9</v>
      </c>
      <c r="C30" s="28" t="s">
        <v>1</v>
      </c>
      <c r="D30" s="28" t="s">
        <v>2</v>
      </c>
      <c r="E30" s="28" t="s">
        <v>3</v>
      </c>
      <c r="F30" s="28" t="s">
        <v>4</v>
      </c>
      <c r="G30" s="22" t="s">
        <v>5</v>
      </c>
      <c r="H30" s="22" t="s">
        <v>14</v>
      </c>
      <c r="J30" s="82"/>
      <c r="K30" s="26" t="s">
        <v>81</v>
      </c>
      <c r="L30" s="73">
        <v>20</v>
      </c>
    </row>
    <row r="31" spans="1:16" ht="20.25" customHeight="1" thickBot="1">
      <c r="A31" s="41"/>
      <c r="B31" s="81"/>
      <c r="C31" s="23"/>
      <c r="D31" s="20"/>
      <c r="E31" s="20"/>
      <c r="F31" s="24"/>
      <c r="G31" s="24"/>
      <c r="H31" s="21"/>
      <c r="J31" s="82"/>
      <c r="K31" s="26" t="s">
        <v>82</v>
      </c>
      <c r="L31" s="73">
        <v>21</v>
      </c>
    </row>
    <row r="32" spans="1:16" ht="8.25" customHeight="1">
      <c r="A32" s="41"/>
      <c r="B32" s="47"/>
      <c r="C32" s="48"/>
      <c r="D32" s="48"/>
      <c r="E32" s="48"/>
      <c r="F32" s="49"/>
      <c r="G32" s="49"/>
      <c r="H32" s="50"/>
      <c r="I32" s="69"/>
      <c r="J32" s="82"/>
      <c r="K32" s="26" t="s">
        <v>83</v>
      </c>
      <c r="L32" s="73">
        <v>22</v>
      </c>
    </row>
    <row r="33" spans="1:15" ht="16.5" customHeight="1">
      <c r="A33" s="153" t="s">
        <v>47</v>
      </c>
      <c r="B33" s="154" t="s">
        <v>43</v>
      </c>
      <c r="C33" s="51"/>
      <c r="D33" s="150" t="s">
        <v>48</v>
      </c>
      <c r="E33" s="151"/>
      <c r="F33" s="151"/>
      <c r="G33" s="151"/>
      <c r="H33" s="152"/>
      <c r="I33" s="69"/>
      <c r="K33" s="26" t="s">
        <v>86</v>
      </c>
      <c r="L33" s="73">
        <v>23</v>
      </c>
    </row>
    <row r="34" spans="1:15" ht="18" customHeight="1">
      <c r="B34" s="44" t="s">
        <v>42</v>
      </c>
      <c r="C34" s="148"/>
      <c r="D34" s="148"/>
      <c r="E34" s="45" t="s">
        <v>45</v>
      </c>
      <c r="F34" s="155"/>
      <c r="G34" s="155"/>
      <c r="H34" s="155"/>
      <c r="K34" s="90" t="s">
        <v>64</v>
      </c>
      <c r="L34" s="73">
        <v>24</v>
      </c>
    </row>
    <row r="35" spans="1:15" ht="18.75" customHeight="1">
      <c r="B35" s="44" t="s">
        <v>51</v>
      </c>
      <c r="C35" s="149"/>
      <c r="D35" s="149"/>
      <c r="E35" s="45" t="s">
        <v>52</v>
      </c>
      <c r="F35" s="155"/>
      <c r="G35" s="155"/>
      <c r="H35" s="155"/>
      <c r="J35" s="82"/>
      <c r="K35" s="90" t="s">
        <v>72</v>
      </c>
      <c r="L35" s="73">
        <v>25</v>
      </c>
    </row>
    <row r="36" spans="1:15" ht="15.5">
      <c r="B36" s="44" t="s">
        <v>44</v>
      </c>
      <c r="C36" s="149"/>
      <c r="D36" s="149"/>
      <c r="E36" s="45" t="s">
        <v>46</v>
      </c>
      <c r="F36" s="147"/>
      <c r="G36" s="147"/>
      <c r="H36" s="147"/>
      <c r="J36" s="82"/>
      <c r="K36" s="90" t="s">
        <v>74</v>
      </c>
      <c r="L36" s="73">
        <v>26</v>
      </c>
    </row>
    <row r="37" spans="1:15" ht="16.5" hidden="1">
      <c r="F37" s="9"/>
      <c r="G37" s="9"/>
      <c r="H37" s="9"/>
      <c r="I37" s="70"/>
      <c r="K37" s="83"/>
      <c r="M37" s="13"/>
      <c r="N37" s="13"/>
      <c r="O37" s="14"/>
    </row>
    <row r="38" spans="1:15" ht="16.5" hidden="1">
      <c r="B38" s="15" t="s">
        <v>10</v>
      </c>
      <c r="C38" s="16" t="s">
        <v>12</v>
      </c>
      <c r="D38" s="16" t="s">
        <v>13</v>
      </c>
      <c r="E38" s="16" t="s">
        <v>14</v>
      </c>
      <c r="F38" s="16" t="s">
        <v>15</v>
      </c>
      <c r="G38" s="16" t="s">
        <v>16</v>
      </c>
      <c r="H38" s="16" t="s">
        <v>17</v>
      </c>
      <c r="I38" s="71" t="s">
        <v>18</v>
      </c>
      <c r="J38" s="71" t="s">
        <v>69</v>
      </c>
      <c r="K38" s="3"/>
      <c r="M38" s="13"/>
      <c r="N38" s="14"/>
    </row>
    <row r="39" spans="1:15" ht="16.5" hidden="1">
      <c r="B39" s="26" t="s">
        <v>66</v>
      </c>
      <c r="C39" s="10">
        <v>660975</v>
      </c>
      <c r="D39" s="10" t="s">
        <v>11</v>
      </c>
      <c r="E39" s="10"/>
      <c r="F39" s="12"/>
      <c r="G39" s="11">
        <v>580907</v>
      </c>
      <c r="H39" s="11" t="s">
        <v>63</v>
      </c>
      <c r="I39" s="72">
        <v>7019</v>
      </c>
      <c r="J39" s="72" t="s">
        <v>70</v>
      </c>
      <c r="L39" s="13"/>
      <c r="M39" s="13"/>
      <c r="N39" s="14"/>
    </row>
    <row r="40" spans="1:15" ht="16.5" hidden="1">
      <c r="B40" s="26" t="s">
        <v>91</v>
      </c>
      <c r="C40" s="10">
        <v>660975</v>
      </c>
      <c r="D40" s="10" t="s">
        <v>11</v>
      </c>
      <c r="E40" s="10">
        <v>3078</v>
      </c>
      <c r="F40" s="12"/>
      <c r="G40" s="11">
        <v>504846</v>
      </c>
      <c r="H40" s="11" t="s">
        <v>63</v>
      </c>
      <c r="I40" s="72">
        <v>7019</v>
      </c>
      <c r="J40" s="72" t="s">
        <v>70</v>
      </c>
      <c r="L40" s="13"/>
      <c r="M40" s="13"/>
      <c r="N40" s="14"/>
    </row>
    <row r="41" spans="1:15" ht="16.5" hidden="1">
      <c r="B41" s="26" t="s">
        <v>90</v>
      </c>
      <c r="C41" s="10">
        <v>660975</v>
      </c>
      <c r="D41" s="10" t="s">
        <v>11</v>
      </c>
      <c r="E41" s="10">
        <v>3078</v>
      </c>
      <c r="F41" s="12"/>
      <c r="G41" s="11">
        <v>504852</v>
      </c>
      <c r="H41" s="11" t="s">
        <v>63</v>
      </c>
      <c r="I41" s="72">
        <v>7019</v>
      </c>
      <c r="J41" s="72" t="s">
        <v>70</v>
      </c>
      <c r="L41" s="13"/>
      <c r="M41" s="13"/>
      <c r="N41" s="14"/>
    </row>
    <row r="42" spans="1:15" ht="16.5" hidden="1">
      <c r="B42" s="26" t="s">
        <v>30</v>
      </c>
      <c r="C42" s="10">
        <v>660975</v>
      </c>
      <c r="D42" s="10" t="s">
        <v>11</v>
      </c>
      <c r="E42" s="10"/>
      <c r="F42" s="12"/>
      <c r="G42" s="11">
        <v>504840</v>
      </c>
      <c r="H42" s="11" t="s">
        <v>32</v>
      </c>
      <c r="I42" s="72">
        <v>7011</v>
      </c>
      <c r="J42" s="72" t="s">
        <v>70</v>
      </c>
      <c r="L42" s="13"/>
      <c r="N42"/>
      <c r="O42"/>
    </row>
    <row r="43" spans="1:15" ht="16.5" hidden="1">
      <c r="B43" s="26" t="s">
        <v>61</v>
      </c>
      <c r="C43" s="10">
        <v>660975</v>
      </c>
      <c r="D43" s="10" t="s">
        <v>11</v>
      </c>
      <c r="E43" s="10"/>
      <c r="F43" s="12"/>
      <c r="G43" s="11">
        <v>504841</v>
      </c>
      <c r="H43" s="11" t="s">
        <v>32</v>
      </c>
      <c r="I43" s="72">
        <v>7011</v>
      </c>
      <c r="J43" s="72" t="s">
        <v>70</v>
      </c>
      <c r="K43" s="13"/>
      <c r="L43" s="13"/>
    </row>
    <row r="44" spans="1:15" ht="16.5" hidden="1">
      <c r="B44" s="26" t="s">
        <v>28</v>
      </c>
      <c r="C44" s="10">
        <v>660975</v>
      </c>
      <c r="D44" s="10" t="s">
        <v>11</v>
      </c>
      <c r="E44" s="10"/>
      <c r="F44" s="12"/>
      <c r="G44" s="11">
        <v>504835</v>
      </c>
      <c r="H44" s="11" t="s">
        <v>32</v>
      </c>
      <c r="I44" s="72">
        <v>7011</v>
      </c>
      <c r="J44" s="72" t="s">
        <v>70</v>
      </c>
      <c r="K44" s="13"/>
      <c r="N44"/>
      <c r="O44"/>
    </row>
    <row r="45" spans="1:15" ht="16.5" hidden="1">
      <c r="B45" s="88" t="s">
        <v>62</v>
      </c>
      <c r="C45" s="10">
        <v>660975</v>
      </c>
      <c r="D45" s="10" t="s">
        <v>11</v>
      </c>
      <c r="E45" s="10"/>
      <c r="F45" s="12"/>
      <c r="G45" s="11">
        <v>504852</v>
      </c>
      <c r="H45" s="11" t="s">
        <v>32</v>
      </c>
      <c r="I45" s="72">
        <v>7011</v>
      </c>
      <c r="J45" s="72" t="s">
        <v>70</v>
      </c>
      <c r="N45"/>
      <c r="O45"/>
    </row>
    <row r="46" spans="1:15" ht="16.5" hidden="1">
      <c r="B46" s="26" t="s">
        <v>65</v>
      </c>
      <c r="C46" s="10">
        <v>660975</v>
      </c>
      <c r="D46" s="10" t="s">
        <v>11</v>
      </c>
      <c r="E46" s="10"/>
      <c r="F46" s="12"/>
      <c r="G46" s="11">
        <v>504851</v>
      </c>
      <c r="H46" s="11" t="s">
        <v>32</v>
      </c>
      <c r="I46" s="72">
        <v>7011</v>
      </c>
      <c r="J46" s="72" t="s">
        <v>70</v>
      </c>
      <c r="N46"/>
      <c r="O46"/>
    </row>
    <row r="47" spans="1:15" ht="16.5" hidden="1">
      <c r="B47" s="89" t="s">
        <v>60</v>
      </c>
      <c r="C47" s="10">
        <v>660975</v>
      </c>
      <c r="D47" s="10" t="s">
        <v>11</v>
      </c>
      <c r="E47" s="10"/>
      <c r="F47" s="12"/>
      <c r="G47" s="11">
        <v>580907</v>
      </c>
      <c r="H47" s="11" t="s">
        <v>32</v>
      </c>
      <c r="I47" s="72">
        <v>7011</v>
      </c>
      <c r="J47" s="72" t="s">
        <v>70</v>
      </c>
    </row>
    <row r="48" spans="1:15" ht="16.5" hidden="1">
      <c r="B48" s="26" t="s">
        <v>59</v>
      </c>
      <c r="C48" s="10">
        <v>660975</v>
      </c>
      <c r="D48" s="10" t="s">
        <v>11</v>
      </c>
      <c r="E48" s="10"/>
      <c r="F48" s="12"/>
      <c r="G48" s="11">
        <v>580908</v>
      </c>
      <c r="H48" s="11" t="s">
        <v>32</v>
      </c>
      <c r="I48" s="72">
        <v>7011</v>
      </c>
      <c r="J48" s="72" t="s">
        <v>70</v>
      </c>
      <c r="N48"/>
      <c r="O48"/>
    </row>
    <row r="49" spans="2:15" ht="16.5" hidden="1">
      <c r="B49" s="26" t="s">
        <v>29</v>
      </c>
      <c r="C49" s="10">
        <v>660975</v>
      </c>
      <c r="D49" s="10" t="s">
        <v>11</v>
      </c>
      <c r="E49" s="10"/>
      <c r="F49" s="12"/>
      <c r="G49" s="11">
        <v>201908</v>
      </c>
      <c r="H49" s="11" t="s">
        <v>32</v>
      </c>
      <c r="I49" s="72">
        <v>7011</v>
      </c>
      <c r="J49" s="72" t="s">
        <v>70</v>
      </c>
    </row>
    <row r="50" spans="2:15" ht="16.5" hidden="1">
      <c r="B50" s="26" t="s">
        <v>68</v>
      </c>
      <c r="C50" s="10">
        <v>660975</v>
      </c>
      <c r="D50" s="10" t="s">
        <v>11</v>
      </c>
      <c r="E50" s="10"/>
      <c r="F50" s="12"/>
      <c r="G50" s="11">
        <v>250816</v>
      </c>
      <c r="H50" s="11" t="s">
        <v>32</v>
      </c>
      <c r="I50" s="72">
        <v>7011</v>
      </c>
      <c r="J50" s="72" t="s">
        <v>70</v>
      </c>
      <c r="N50"/>
      <c r="O50"/>
    </row>
    <row r="51" spans="2:15" ht="16.5" hidden="1">
      <c r="B51" s="26" t="s">
        <v>27</v>
      </c>
      <c r="C51" s="10">
        <v>660975</v>
      </c>
      <c r="D51" s="10" t="s">
        <v>11</v>
      </c>
      <c r="E51" s="10"/>
      <c r="F51" s="12"/>
      <c r="G51" s="11">
        <v>504831</v>
      </c>
      <c r="H51" s="11" t="s">
        <v>31</v>
      </c>
      <c r="I51" s="72">
        <v>7003</v>
      </c>
      <c r="J51" s="72" t="s">
        <v>70</v>
      </c>
      <c r="N51"/>
      <c r="O51"/>
    </row>
    <row r="52" spans="2:15" ht="16.5" hidden="1">
      <c r="B52" s="26" t="s">
        <v>75</v>
      </c>
      <c r="C52" s="10">
        <v>660975</v>
      </c>
      <c r="D52" s="10" t="s">
        <v>11</v>
      </c>
      <c r="E52" s="10"/>
      <c r="F52" s="12"/>
      <c r="G52" s="11">
        <v>504840</v>
      </c>
      <c r="H52" s="11" t="s">
        <v>32</v>
      </c>
      <c r="I52" s="72">
        <v>7023</v>
      </c>
      <c r="J52" s="72" t="s">
        <v>70</v>
      </c>
      <c r="N52"/>
      <c r="O52"/>
    </row>
    <row r="53" spans="2:15" ht="16.5" hidden="1">
      <c r="B53" s="26" t="s">
        <v>76</v>
      </c>
      <c r="C53" s="10">
        <v>660975</v>
      </c>
      <c r="D53" s="10" t="s">
        <v>11</v>
      </c>
      <c r="E53" s="10"/>
      <c r="F53" s="12"/>
      <c r="G53" s="11">
        <v>504841</v>
      </c>
      <c r="H53" s="11" t="s">
        <v>32</v>
      </c>
      <c r="I53" s="72">
        <v>7023</v>
      </c>
      <c r="J53" s="72" t="s">
        <v>70</v>
      </c>
    </row>
    <row r="54" spans="2:15" ht="16.5" hidden="1">
      <c r="B54" s="26" t="s">
        <v>77</v>
      </c>
      <c r="C54" s="10">
        <v>660975</v>
      </c>
      <c r="D54" s="10" t="s">
        <v>11</v>
      </c>
      <c r="E54" s="10"/>
      <c r="F54" s="12"/>
      <c r="G54" s="11">
        <v>504835</v>
      </c>
      <c r="H54" s="11" t="s">
        <v>32</v>
      </c>
      <c r="I54" s="72">
        <v>7023</v>
      </c>
      <c r="J54" s="72" t="s">
        <v>70</v>
      </c>
      <c r="K54" s="13"/>
      <c r="N54"/>
      <c r="O54"/>
    </row>
    <row r="55" spans="2:15" ht="16.5" hidden="1">
      <c r="B55" s="88" t="s">
        <v>78</v>
      </c>
      <c r="C55" s="10">
        <v>660975</v>
      </c>
      <c r="D55" s="10" t="s">
        <v>11</v>
      </c>
      <c r="E55" s="10"/>
      <c r="F55" s="12"/>
      <c r="G55" s="11">
        <v>504852</v>
      </c>
      <c r="H55" s="11" t="s">
        <v>32</v>
      </c>
      <c r="I55" s="72">
        <v>7023</v>
      </c>
      <c r="J55" s="72" t="s">
        <v>70</v>
      </c>
      <c r="N55"/>
      <c r="O55"/>
    </row>
    <row r="56" spans="2:15" ht="16.5" hidden="1">
      <c r="B56" s="26" t="s">
        <v>79</v>
      </c>
      <c r="C56" s="10">
        <v>660975</v>
      </c>
      <c r="D56" s="10" t="s">
        <v>11</v>
      </c>
      <c r="E56" s="10"/>
      <c r="F56" s="12"/>
      <c r="G56" s="11">
        <v>504851</v>
      </c>
      <c r="H56" s="11" t="s">
        <v>32</v>
      </c>
      <c r="I56" s="72">
        <v>7023</v>
      </c>
      <c r="J56" s="72" t="s">
        <v>70</v>
      </c>
      <c r="N56"/>
      <c r="O56"/>
    </row>
    <row r="57" spans="2:15" ht="16.5" hidden="1">
      <c r="B57" s="89" t="s">
        <v>80</v>
      </c>
      <c r="C57" s="10">
        <v>660975</v>
      </c>
      <c r="D57" s="10" t="s">
        <v>11</v>
      </c>
      <c r="E57" s="10"/>
      <c r="F57" s="12"/>
      <c r="G57" s="11">
        <v>580907</v>
      </c>
      <c r="H57" s="11" t="s">
        <v>32</v>
      </c>
      <c r="I57" s="72">
        <v>7023</v>
      </c>
      <c r="J57" s="72" t="s">
        <v>70</v>
      </c>
    </row>
    <row r="58" spans="2:15" ht="16.5" hidden="1">
      <c r="B58" s="26" t="s">
        <v>81</v>
      </c>
      <c r="C58" s="10">
        <v>660975</v>
      </c>
      <c r="D58" s="10" t="s">
        <v>11</v>
      </c>
      <c r="E58" s="10"/>
      <c r="F58" s="12"/>
      <c r="G58" s="11">
        <v>580908</v>
      </c>
      <c r="H58" s="11" t="s">
        <v>32</v>
      </c>
      <c r="I58" s="72">
        <v>7023</v>
      </c>
      <c r="J58" s="72" t="s">
        <v>70</v>
      </c>
      <c r="N58"/>
      <c r="O58"/>
    </row>
    <row r="59" spans="2:15" ht="16.5" hidden="1">
      <c r="B59" s="26" t="s">
        <v>82</v>
      </c>
      <c r="C59" s="10">
        <v>660975</v>
      </c>
      <c r="D59" s="10" t="s">
        <v>11</v>
      </c>
      <c r="E59" s="10"/>
      <c r="F59" s="12"/>
      <c r="G59" s="11">
        <v>201908</v>
      </c>
      <c r="H59" s="11" t="s">
        <v>32</v>
      </c>
      <c r="I59" s="72">
        <v>7023</v>
      </c>
      <c r="J59" s="72" t="s">
        <v>70</v>
      </c>
    </row>
    <row r="60" spans="2:15" ht="16.5" hidden="1">
      <c r="B60" s="26" t="s">
        <v>83</v>
      </c>
      <c r="C60" s="10">
        <v>660975</v>
      </c>
      <c r="D60" s="10" t="s">
        <v>11</v>
      </c>
      <c r="E60" s="10"/>
      <c r="F60" s="12"/>
      <c r="G60" s="11">
        <v>250816</v>
      </c>
      <c r="H60" s="11" t="s">
        <v>32</v>
      </c>
      <c r="I60" s="72">
        <v>7023</v>
      </c>
      <c r="J60" s="72" t="s">
        <v>70</v>
      </c>
      <c r="N60"/>
      <c r="O60"/>
    </row>
    <row r="61" spans="2:15" ht="16.5" hidden="1">
      <c r="B61" s="91" t="s">
        <v>85</v>
      </c>
      <c r="C61" s="10">
        <v>660975</v>
      </c>
      <c r="D61" s="10" t="s">
        <v>11</v>
      </c>
      <c r="E61" s="10"/>
      <c r="F61" s="11"/>
      <c r="G61" s="11">
        <v>580907</v>
      </c>
      <c r="H61" s="11" t="s">
        <v>73</v>
      </c>
      <c r="I61" s="72">
        <v>6004</v>
      </c>
      <c r="J61" s="72">
        <v>5055</v>
      </c>
      <c r="K61" s="1" t="s">
        <v>88</v>
      </c>
    </row>
    <row r="62" spans="2:15" ht="16.5" hidden="1">
      <c r="B62" s="91" t="s">
        <v>64</v>
      </c>
      <c r="C62" s="10">
        <v>660975</v>
      </c>
      <c r="D62" s="10" t="s">
        <v>11</v>
      </c>
      <c r="E62" s="10"/>
      <c r="F62" s="11"/>
      <c r="G62" s="11">
        <v>580907</v>
      </c>
      <c r="H62" s="11" t="s">
        <v>73</v>
      </c>
      <c r="I62" s="72">
        <v>6004</v>
      </c>
      <c r="J62" s="72">
        <v>5040</v>
      </c>
      <c r="K62" s="1" t="s">
        <v>87</v>
      </c>
    </row>
    <row r="63" spans="2:15" ht="16.5" hidden="1">
      <c r="B63" s="90" t="s">
        <v>72</v>
      </c>
      <c r="C63" s="10">
        <v>660975</v>
      </c>
      <c r="D63" s="10" t="s">
        <v>11</v>
      </c>
      <c r="E63" s="10"/>
      <c r="F63" s="11"/>
      <c r="G63" s="11">
        <v>580907</v>
      </c>
      <c r="H63" s="11" t="s">
        <v>73</v>
      </c>
      <c r="I63" s="72">
        <v>6000</v>
      </c>
      <c r="J63" s="72"/>
    </row>
    <row r="64" spans="2:15" ht="16.5" hidden="1">
      <c r="B64" s="90" t="s">
        <v>74</v>
      </c>
      <c r="C64" s="10">
        <v>660975</v>
      </c>
      <c r="D64" s="10" t="s">
        <v>11</v>
      </c>
      <c r="E64" s="10"/>
      <c r="F64" s="11"/>
      <c r="G64" s="11">
        <v>504801</v>
      </c>
      <c r="H64" s="11" t="s">
        <v>73</v>
      </c>
      <c r="I64" s="72">
        <v>6000</v>
      </c>
      <c r="J64" s="72">
        <v>5015</v>
      </c>
    </row>
    <row r="65" spans="2:10" ht="16.5" hidden="1">
      <c r="B65" s="26" t="s">
        <v>27</v>
      </c>
      <c r="C65" s="10">
        <v>660975</v>
      </c>
      <c r="D65" s="10" t="s">
        <v>11</v>
      </c>
      <c r="E65" s="10"/>
      <c r="F65" s="12"/>
      <c r="G65" s="11">
        <v>201908</v>
      </c>
      <c r="H65" s="11" t="s">
        <v>31</v>
      </c>
      <c r="I65" s="72">
        <v>7003</v>
      </c>
      <c r="J65" s="72" t="s">
        <v>70</v>
      </c>
    </row>
  </sheetData>
  <mergeCells count="25">
    <mergeCell ref="A1:B1"/>
    <mergeCell ref="A8:B8"/>
    <mergeCell ref="D3:F3"/>
    <mergeCell ref="D4:F4"/>
    <mergeCell ref="D6:H6"/>
    <mergeCell ref="D5:H5"/>
    <mergeCell ref="C1:H1"/>
    <mergeCell ref="D8:E8"/>
    <mergeCell ref="F8:H8"/>
    <mergeCell ref="A33:B33"/>
    <mergeCell ref="F34:H34"/>
    <mergeCell ref="F35:H35"/>
    <mergeCell ref="A18:B18"/>
    <mergeCell ref="A28:B28"/>
    <mergeCell ref="D28:H28"/>
    <mergeCell ref="C26:H26"/>
    <mergeCell ref="D18:E18"/>
    <mergeCell ref="F18:H18"/>
    <mergeCell ref="G17:H17"/>
    <mergeCell ref="C16:H16"/>
    <mergeCell ref="F36:H36"/>
    <mergeCell ref="C34:D34"/>
    <mergeCell ref="C35:D35"/>
    <mergeCell ref="D33:H33"/>
    <mergeCell ref="C36:D36"/>
  </mergeCells>
  <phoneticPr fontId="0" type="noConversion"/>
  <dataValidations count="7">
    <dataValidation type="list" allowBlank="1" showInputMessage="1" showErrorMessage="1" sqref="N8:N9">
      <formula1>$H$43:$H$45</formula1>
    </dataValidation>
    <dataValidation type="list" allowBlank="1" showInputMessage="1" showErrorMessage="1" sqref="C28 C9">
      <formula1>"SOCMP,SOASI,SOSUI,SOSSE,SOFDN"</formula1>
    </dataValidation>
    <dataValidation type="textLength" operator="equal" allowBlank="1" showInputMessage="1" showErrorMessage="1" sqref="G31:G32 G11:G15">
      <formula1>5</formula1>
    </dataValidation>
    <dataValidation type="textLength" operator="equal" allowBlank="1" showInputMessage="1" showErrorMessage="1" sqref="F11:F15 F31:F32 H11:H15">
      <formula1>4</formula1>
    </dataValidation>
    <dataValidation type="list" allowBlank="1" showInputMessage="1" showErrorMessage="1" sqref="C8">
      <formula1>"SOCMP (University),SOASI (Associated Students),SOSUI (Student Union),SOSSE (Enterprises),SOFDN (Foundation)"</formula1>
    </dataValidation>
    <dataValidation type="list" allowBlank="1" showInputMessage="1" showErrorMessage="1" sqref="C18">
      <formula1>"SOCMP (University) 1212100655,SOASI (Associated Students) 1212104608,SOSUI (Student Union) 1212100957,SOSSE (Enterprises) 1212100338,SOFDN (Foundation) 1212100161"</formula1>
    </dataValidation>
    <dataValidation type="list" allowBlank="1" showInputMessage="1" showErrorMessage="1" sqref="I11:I15">
      <formula1>$K$10:$K$36</formula1>
    </dataValidation>
  </dataValidations>
  <pageMargins left="0.25" right="0.25" top="0.18" bottom="0.18" header="0.5" footer="0.18"/>
  <pageSetup orientation="landscape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Inter Unit</vt:lpstr>
      <vt:lpstr>Instructions</vt:lpstr>
      <vt:lpstr>Direct Pay Form</vt:lpstr>
      <vt:lpstr>Accounts</vt:lpstr>
      <vt:lpstr>'Direct Pay Form'!Print_Area</vt:lpstr>
      <vt:lpstr>'Inter Unit'!Print_Area</vt:lpstr>
    </vt:vector>
  </TitlesOfParts>
  <Company>Sonoma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Cristani</dc:creator>
  <cp:lastModifiedBy>Windows User</cp:lastModifiedBy>
  <cp:lastPrinted>2019-02-14T16:33:57Z</cp:lastPrinted>
  <dcterms:created xsi:type="dcterms:W3CDTF">2001-07-05T21:44:46Z</dcterms:created>
  <dcterms:modified xsi:type="dcterms:W3CDTF">2020-07-24T02:18:30Z</dcterms:modified>
</cp:coreProperties>
</file>